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12" yWindow="468" windowWidth="16776" windowHeight="7068" tabRatio="926"/>
  </bookViews>
  <sheets>
    <sheet name="表紙" sheetId="1" r:id="rId1"/>
    <sheet name="①通期業績の推移（全社連結業績）" sheetId="3" r:id="rId2"/>
    <sheet name="②中間業績の推移（全社連結業績）" sheetId="4" r:id="rId3"/>
    <sheet name="③事業部門別業績推移（通期・中間期）" sheetId="5" r:id="rId4"/>
    <sheet name="④取扱商品別売上高の推移（通期・中間期）" sheetId="6" r:id="rId5"/>
    <sheet name="⑤貸借対照表" sheetId="7" r:id="rId6"/>
    <sheet name="⑥地域別売上高の推移（通期・中間期）" sheetId="8" r:id="rId7"/>
    <sheet name="⑦販売費および一般管理費内訳（通期・中間期）" sheetId="9" r:id="rId8"/>
    <sheet name="⑧キャッシュフロー" sheetId="10" r:id="rId9"/>
  </sheets>
  <definedNames>
    <definedName name="_xlnm.Print_Area" localSheetId="1">'①通期業績の推移（全社連結業績）'!$A$1:$I$29</definedName>
    <definedName name="_xlnm.Print_Area" localSheetId="2">'②中間業績の推移（全社連結業績）'!$A$1:$I$28</definedName>
    <definedName name="_xlnm.Print_Area" localSheetId="3">'③事業部門別業績推移（通期・中間期）'!$A$1:$Q$44</definedName>
    <definedName name="_xlnm.Print_Area" localSheetId="4">'④取扱商品別売上高の推移（通期・中間期）'!$A$1:$P$23</definedName>
    <definedName name="_xlnm.Print_Area" localSheetId="5">⑤貸借対照表!$A$1:$J$34</definedName>
    <definedName name="_xlnm.Print_Area" localSheetId="6">'⑥地域別売上高の推移（通期・中間期）'!$A$1:$P$20</definedName>
    <definedName name="_xlnm.Print_Area" localSheetId="7">'⑦販売費および一般管理費内訳（通期・中間期）'!$A$1:$K$28</definedName>
    <definedName name="_xlnm.Print_Area" localSheetId="8">⑧キャッシュフロー!$A$1:$I$19</definedName>
    <definedName name="_xlnm.Print_Area" localSheetId="0">表紙!$B$1:$P$22</definedName>
    <definedName name="Unit">#REF!</definedName>
    <definedName name="Z_0BE77594_D573_40F2_A598_4B87650AE426_.wvu.Rows" localSheetId="2" hidden="1">'②中間業績の推移（全社連結業績）'!#REF!</definedName>
    <definedName name="Z_0FBEE8B1_7B0A_4D13_9076_D5DF94A5E48B_.wvu.Cols" localSheetId="0" hidden="1">表紙!$Q:$IW</definedName>
    <definedName name="Z_0FBEE8B1_7B0A_4D13_9076_D5DF94A5E48B_.wvu.Rows" localSheetId="1" hidden="1">'①通期業績の推移（全社連結業績）'!$45:$65538,'①通期業績の推移（全社連結業績）'!$29:$40</definedName>
    <definedName name="Z_0FBEE8B1_7B0A_4D13_9076_D5DF94A5E48B_.wvu.Rows" localSheetId="0" hidden="1">表紙!$29:$65530</definedName>
    <definedName name="Z_13AE57B1_B20B_44A8_9DC0_260FC29C756B_.wvu.PrintArea" localSheetId="5" hidden="1">⑤貸借対照表!$A$1:$J$34</definedName>
    <definedName name="Z_13AE57B1_B20B_44A8_9DC0_260FC29C756B_.wvu.PrintArea" localSheetId="8" hidden="1">⑧キャッシュフロー!$A$1:$I$19</definedName>
    <definedName name="Z_13AE57B1_B20B_44A8_9DC0_260FC29C756B_.wvu.Rows" localSheetId="3" hidden="1">'③事業部門別業績推移（通期・中間期）'!$65534:$1048576,'③事業部門別業績推移（通期・中間期）'!$45:$65533</definedName>
    <definedName name="Z_13AE57B1_B20B_44A8_9DC0_260FC29C756B_.wvu.Rows" localSheetId="4" hidden="1">'④取扱商品別売上高の推移（通期・中間期）'!$30:$65535</definedName>
    <definedName name="Z_2850F775_3358_4069_B70B_A68B9395E65A_.wvu.Rows" localSheetId="2" hidden="1">'②中間業績の推移（全社連結業績）'!#REF!</definedName>
    <definedName name="Z_2850F775_3358_4069_B70B_A68B9395E65A_.wvu.Rows" localSheetId="3" hidden="1">'③事業部門別業績推移（通期・中間期）'!$45:$65533</definedName>
    <definedName name="Z_2850F775_3358_4069_B70B_A68B9395E65A_.wvu.Rows" localSheetId="4" hidden="1">'④取扱商品別売上高の推移（通期・中間期）'!$30:$65535</definedName>
    <definedName name="Z_2A199BBF_32E7_462E_A397_7E09E0B87516_.wvu.PrintArea" localSheetId="7" hidden="1">'⑦販売費および一般管理費内訳（通期・中間期）'!$A$1:$K$32</definedName>
    <definedName name="Z_41A24008_3A92_434A_A8E1_E7ADF99D07BB_.wvu.PrintArea" localSheetId="7" hidden="1">'⑦販売費および一般管理費内訳（通期・中間期）'!$A$1:$K$32</definedName>
    <definedName name="Z_5F377624_75E5_40AC_8206_DECBECF89107_.wvu.PrintArea" localSheetId="7" hidden="1">'⑦販売費および一般管理費内訳（通期・中間期）'!$A$1:$K$30</definedName>
    <definedName name="Z_7731E1DB_BD81_425B_A044_B13C24D1E3E5_.wvu.Cols" localSheetId="0" hidden="1">表紙!$Q:$IW</definedName>
    <definedName name="Z_7731E1DB_BD81_425B_A044_B13C24D1E3E5_.wvu.Rows" localSheetId="1" hidden="1">'①通期業績の推移（全社連結業績）'!$45:$65538,'①通期業績の推移（全社連結業績）'!$29:$40</definedName>
    <definedName name="Z_7731E1DB_BD81_425B_A044_B13C24D1E3E5_.wvu.Rows" localSheetId="0" hidden="1">表紙!$29:$65530</definedName>
    <definedName name="Z_82219591_BF33_4F7E_956A_68A9B1134D69_.wvu.Rows" localSheetId="2" hidden="1">'②中間業績の推移（全社連結業績）'!#REF!</definedName>
    <definedName name="Z_876E7550_E50F_4AAE_BF4C_461ED15B5E05_.wvu.Rows" localSheetId="3" hidden="1">'③事業部門別業績推移（通期・中間期）'!$45:$65533</definedName>
    <definedName name="Z_876E7550_E50F_4AAE_BF4C_461ED15B5E05_.wvu.Rows" localSheetId="4" hidden="1">'④取扱商品別売上高の推移（通期・中間期）'!$30:$65535</definedName>
    <definedName name="Z_92523B11_7F5F_42BC_BBF6_5F3045D201E1_.wvu.PrintArea" localSheetId="5" hidden="1">⑤貸借対照表!$A$1:$J$34</definedName>
    <definedName name="Z_92523B11_7F5F_42BC_BBF6_5F3045D201E1_.wvu.PrintArea" localSheetId="8" hidden="1">⑧キャッシュフロー!$A$1:$I$19</definedName>
    <definedName name="Z_92523B11_7F5F_42BC_BBF6_5F3045D201E1_.wvu.Rows" localSheetId="3" hidden="1">'③事業部門別業績推移（通期・中間期）'!$65534:$1048576,'③事業部門別業績推移（通期・中間期）'!$45:$65533</definedName>
    <definedName name="Z_92523B11_7F5F_42BC_BBF6_5F3045D201E1_.wvu.Rows" localSheetId="4" hidden="1">'④取扱商品別売上高の推移（通期・中間期）'!$30:$65535</definedName>
    <definedName name="Z_92AA98D0_3641_41E5_BE32_988DB4925F31_.wvu.PrintArea" localSheetId="3" hidden="1">'③事業部門別業績推移（通期・中間期）'!$A$1:$S$43</definedName>
    <definedName name="Z_92AA98D0_3641_41E5_BE32_988DB4925F31_.wvu.Rows" localSheetId="3" hidden="1">'③事業部門別業績推移（通期・中間期）'!$45:$65533</definedName>
    <definedName name="Z_92AA98D0_3641_41E5_BE32_988DB4925F31_.wvu.Rows" localSheetId="4" hidden="1">'④取扱商品別売上高の推移（通期・中間期）'!$30:$65535</definedName>
    <definedName name="Z_9D14BA31_E72B_4031_B090_3F6BAB65EBA8_.wvu.Rows" localSheetId="2" hidden="1">'②中間業績の推移（全社連結業績）'!#REF!</definedName>
    <definedName name="Z_C5FC5267_B1F0_4E5F_BFA8_DC8FDF06BFC8_.wvu.Cols" localSheetId="1" hidden="1">'①通期業績の推移（全社連結業績）'!#REF!</definedName>
    <definedName name="Z_C5FC5267_B1F0_4E5F_BFA8_DC8FDF06BFC8_.wvu.PrintArea" localSheetId="1" hidden="1">'①通期業績の推移（全社連結業績）'!$A$1:$I$27</definedName>
    <definedName name="Z_C5FC5267_B1F0_4E5F_BFA8_DC8FDF06BFC8_.wvu.PrintArea" localSheetId="3" hidden="1">'③事業部門別業績推移（通期・中間期）'!$A$1:$Q$44</definedName>
    <definedName name="Z_C5FC5267_B1F0_4E5F_BFA8_DC8FDF06BFC8_.wvu.PrintArea" localSheetId="4" hidden="1">'④取扱商品別売上高の推移（通期・中間期）'!$A$1:$Q$26</definedName>
    <definedName name="Z_C5FC5267_B1F0_4E5F_BFA8_DC8FDF06BFC8_.wvu.PrintArea" localSheetId="5" hidden="1">⑤貸借対照表!$A$1:$J$34</definedName>
    <definedName name="Z_C5FC5267_B1F0_4E5F_BFA8_DC8FDF06BFC8_.wvu.PrintArea" localSheetId="8" hidden="1">⑧キャッシュフロー!$A$1:$I$19</definedName>
    <definedName name="Z_C5FC5267_B1F0_4E5F_BFA8_DC8FDF06BFC8_.wvu.PrintArea" localSheetId="0" hidden="1">表紙!$B$1:$P$18</definedName>
    <definedName name="Z_C5FC5267_B1F0_4E5F_BFA8_DC8FDF06BFC8_.wvu.Rows" localSheetId="3" hidden="1">'③事業部門別業績推移（通期・中間期）'!$65534:$1048576,'③事業部門別業績推移（通期・中間期）'!$54:$65533</definedName>
    <definedName name="Z_C5FC5267_B1F0_4E5F_BFA8_DC8FDF06BFC8_.wvu.Rows" localSheetId="4" hidden="1">'④取扱商品別売上高の推移（通期・中間期）'!$65536:$1048576,'④取扱商品別売上高の推移（通期・中間期）'!$31:$46,'④取扱商品別売上高の推移（通期・中間期）'!$49:$65535</definedName>
    <definedName name="Z_D4ED3D51_8C81_469C_A1BB_93626E9E5B04_.wvu.Cols" localSheetId="1" hidden="1">'①通期業績の推移（全社連結業績）'!#REF!</definedName>
    <definedName name="Z_D4ED3D51_8C81_469C_A1BB_93626E9E5B04_.wvu.PrintArea" localSheetId="1" hidden="1">'①通期業績の推移（全社連結業績）'!$A$1:$I$27</definedName>
    <definedName name="Z_D4ED3D51_8C81_469C_A1BB_93626E9E5B04_.wvu.PrintArea" localSheetId="3" hidden="1">'③事業部門別業績推移（通期・中間期）'!$A$1:$Q$44</definedName>
    <definedName name="Z_D4ED3D51_8C81_469C_A1BB_93626E9E5B04_.wvu.PrintArea" localSheetId="4" hidden="1">'④取扱商品別売上高の推移（通期・中間期）'!$A$1:$Q$26</definedName>
    <definedName name="Z_D4ED3D51_8C81_469C_A1BB_93626E9E5B04_.wvu.PrintArea" localSheetId="5" hidden="1">⑤貸借対照表!$A$1:$J$34</definedName>
    <definedName name="Z_D4ED3D51_8C81_469C_A1BB_93626E9E5B04_.wvu.PrintArea" localSheetId="8" hidden="1">⑧キャッシュフロー!$A$1:$I$19</definedName>
    <definedName name="Z_D4ED3D51_8C81_469C_A1BB_93626E9E5B04_.wvu.PrintArea" localSheetId="0" hidden="1">表紙!$B$1:$P$18</definedName>
    <definedName name="Z_D4ED3D51_8C81_469C_A1BB_93626E9E5B04_.wvu.Rows" localSheetId="3" hidden="1">'③事業部門別業績推移（通期・中間期）'!$54:$1048576</definedName>
    <definedName name="Z_D4ED3D51_8C81_469C_A1BB_93626E9E5B04_.wvu.Rows" localSheetId="4" hidden="1">'④取扱商品別売上高の推移（通期・中間期）'!$49:$1048576,'④取扱商品別売上高の推移（通期・中間期）'!$31:$46</definedName>
    <definedName name="Z_EEDB9977_F0CE_48BA_902F_07FAF6DC33CE_.wvu.Rows" localSheetId="3" hidden="1">'③事業部門別業績推移（通期・中間期）'!$45:$65533</definedName>
    <definedName name="Z_EEDB9977_F0CE_48BA_902F_07FAF6DC33CE_.wvu.Rows" localSheetId="4" hidden="1">'④取扱商品別売上高の推移（通期・中間期）'!$30:$65535</definedName>
    <definedName name="Z_F87F99E6_B7C4_4E61_B317_054F06EA9E84_.wvu.Cols" localSheetId="1" hidden="1">'①通期業績の推移（全社連結業績）'!#REF!</definedName>
    <definedName name="Z_F87F99E6_B7C4_4E61_B317_054F06EA9E84_.wvu.PrintArea" localSheetId="1" hidden="1">'①通期業績の推移（全社連結業績）'!$A$1:$I$27</definedName>
    <definedName name="Z_F87F99E6_B7C4_4E61_B317_054F06EA9E84_.wvu.PrintArea" localSheetId="3" hidden="1">'③事業部門別業績推移（通期・中間期）'!$A$1:$Q$44</definedName>
    <definedName name="Z_F87F99E6_B7C4_4E61_B317_054F06EA9E84_.wvu.PrintArea" localSheetId="4" hidden="1">'④取扱商品別売上高の推移（通期・中間期）'!$A$1:$Q$26</definedName>
    <definedName name="Z_F87F99E6_B7C4_4E61_B317_054F06EA9E84_.wvu.PrintArea" localSheetId="5" hidden="1">⑤貸借対照表!$A$1:$J$34</definedName>
    <definedName name="Z_F87F99E6_B7C4_4E61_B317_054F06EA9E84_.wvu.PrintArea" localSheetId="8" hidden="1">⑧キャッシュフロー!$A$1:$I$19</definedName>
    <definedName name="Z_F87F99E6_B7C4_4E61_B317_054F06EA9E84_.wvu.PrintArea" localSheetId="0" hidden="1">表紙!$B$1:$P$18</definedName>
    <definedName name="Z_F87F99E6_B7C4_4E61_B317_054F06EA9E84_.wvu.Rows" localSheetId="3" hidden="1">'③事業部門別業績推移（通期・中間期）'!$54:$1048576</definedName>
    <definedName name="Z_F87F99E6_B7C4_4E61_B317_054F06EA9E84_.wvu.Rows" localSheetId="4" hidden="1">'④取扱商品別売上高の推移（通期・中間期）'!$49:$1048576,'④取扱商品別売上高の推移（通期・中間期）'!$31:$46</definedName>
    <definedName name="資本金">#REF!,#REF!,#REF!,#REF!,#REF!,#REF!,#REF!,#REF!,#REF!,#REF!,#REF!,#REF!,#REF!,#REF!,#REF!,#REF!,#REF!,#REF!</definedName>
  </definedNames>
  <calcPr calcId="145621"/>
  <customWorkbookViews>
    <customWorkbookView name="2233 - 個人用ビュー" guid="{13AE57B1-B20B-44A8-9DC0-260FC29C756B}" mergeInterval="0" personalView="1" maximized="1" xWindow="1" yWindow="1" windowWidth="1280" windowHeight="813" tabRatio="769" activeSheetId="5"/>
    <customWorkbookView name="濱部 浩一 - 個人用ビュー" guid="{876E7550-E50F-4AAE-BF4C-461ED15B5E05}" mergeInterval="0" personalView="1" xWindow="148" yWindow="57" windowWidth="1400" windowHeight="378" tabRatio="769" activeSheetId="18"/>
    <customWorkbookView name="2311 - 個人用ビュー" guid="{2850F775-3358-4069-B70B-A68B9395E65A}" mergeInterval="0" personalView="1" maximized="1" xWindow="1" yWindow="1" windowWidth="1362" windowHeight="540" tabRatio="769" activeSheetId="7"/>
    <customWorkbookView name="0996 - 個人用ビュー" guid="{C0584FBA-CA15-4392-BD5F-A0A5726DB31D}" mergeInterval="0" personalView="1" maximized="1" xWindow="1" yWindow="1" windowWidth="1920" windowHeight="892" tabRatio="884" activeSheetId="5"/>
    <customWorkbookView name="1691 - 個人用ビュー" guid="{EC63279B-639B-45FF-9512-5DCF9DA4CD08}" mergeInterval="0" personalView="1" maximized="1" xWindow="1" yWindow="1" windowWidth="1916" windowHeight="830" tabRatio="769" activeSheetId="6"/>
    <customWorkbookView name="浜野 吉太郎 - 個人用ビュー" guid="{999B2A32-316B-408F-898D-B1209B1AE33E}" mergeInterval="0" personalView="1" maximized="1" xWindow="1" yWindow="1" windowWidth="1596" windowHeight="677" tabRatio="769" activeSheetId="23"/>
    <customWorkbookView name="1077 - 個人用ビュー" guid="{BA4ACC22-3FDE-4B7E-98AD-77607FB9548A}" mergeInterval="0" personalView="1" xWindow="650" yWindow="31" windowWidth="623" windowHeight="770" tabRatio="769" activeSheetId="5"/>
    <customWorkbookView name="1889 - 個人用ビュー" guid="{0BE77594-D573-40F2-A598-4B87650AE426}" mergeInterval="0" personalView="1" maximized="1" xWindow="1" yWindow="1" windowWidth="1920" windowHeight="892" tabRatio="769" activeSheetId="7"/>
    <customWorkbookView name="inouw - 個人用ビュー" guid="{494BEB10-0379-49D2-B16C-912887E28C88}" mergeInterval="0" personalView="1" maximized="1" xWindow="1" yWindow="1" windowWidth="1366" windowHeight="541" tabRatio="769" activeSheetId="21"/>
    <customWorkbookView name="2242 - 個人用ビュー" guid="{5C3DB702-AFAE-487E-8604-E9254755C8F4}" mergeInterval="0" personalView="1" maximized="1" xWindow="1" yWindow="1" windowWidth="1276" windowHeight="776" tabRatio="952" activeSheetId="16"/>
    <customWorkbookView name="1909 - 個人用ビュー" guid="{AD7C570D-4D90-4301-A002-B39F22AC90DB}" mergeInterval="0" personalView="1" maximized="1" xWindow="1" yWindow="1" windowWidth="1280" windowHeight="720" tabRatio="821" activeSheetId="6"/>
    <customWorkbookView name="2109 - 個人用ビュー" guid="{0FBEE8B1-7B0A-4D13-9076-D5DF94A5E48B}" mergeInterval="0" personalView="1" maximized="1" windowWidth="1276" windowHeight="786" tabRatio="821" activeSheetId="13"/>
    <customWorkbookView name="2090 - 個人用ビュー" guid="{C7EE7EBF-879D-466B-9E30-62E27BD6E0D1}" mergeInterval="0" personalView="1" maximized="1" windowWidth="1276" windowHeight="793" tabRatio="821" activeSheetId="5"/>
    <customWorkbookView name="1357 - 個人用ビュー" guid="{96092D47-E40B-4243-9A1C-BF89D62DF6A3}" mergeInterval="0" personalView="1" xWindow="9" yWindow="401" windowWidth="972" windowHeight="242" tabRatio="821" activeSheetId="5"/>
    <customWorkbookView name="1997 - 個人用ビュー" guid="{FBD457D0-DE55-4FAA-98CB-38FF2EF4D808}" mergeInterval="0" personalView="1" maximized="1" windowWidth="1276" windowHeight="793" tabRatio="821" activeSheetId="7" showComments="commIndAndComment"/>
    <customWorkbookView name="2012 - 個人用ビュー" guid="{7731E1DB-BD81-425B-A044-B13C24D1E3E5}" mergeInterval="0" personalView="1" maximized="1" xWindow="1" yWindow="1" windowWidth="1280" windowHeight="746" tabRatio="821" activeSheetId="1"/>
    <customWorkbookView name="加賀電子株式会社 - 個人用ビュー" guid="{459C08AC-0C1D-48EF-8CA3-9D4EA6E4B194}" mergeInterval="0" personalView="1" maximized="1" xWindow="1" yWindow="1" windowWidth="1596" windowHeight="691" tabRatio="952" activeSheetId="7" showComments="commIndAndComment"/>
    <customWorkbookView name="2198 - 個人用ビュー" guid="{5EF61517-25A8-484F-A4E0-7DF495CADB5E}" mergeInterval="0" personalView="1" maximized="1" xWindow="1" yWindow="1" windowWidth="1276" windowHeight="776" tabRatio="952" activeSheetId="5"/>
    <customWorkbookView name="2167 - 個人用ビュー" guid="{44901EA5-CBBD-4248-86D1-E593DA17A662}" mergeInterval="0" personalView="1" maximized="1" xWindow="1" yWindow="1" windowWidth="1276" windowHeight="772" tabRatio="952" activeSheetId="16"/>
    <customWorkbookView name="1132 - 個人用ビュー" guid="{9D14BA31-E72B-4031-B090-3F6BAB65EBA8}" mergeInterval="0" personalView="1" maximized="1" xWindow="1" yWindow="1" windowWidth="1280" windowHeight="836" tabRatio="769" activeSheetId="19"/>
    <customWorkbookView name="2196 - 個人用ビュー" guid="{82219591-BF33-4F7E-956A-68A9B1134D69}" mergeInterval="0" personalView="1" maximized="1" xWindow="1" yWindow="1" windowWidth="1440" windowHeight="712" tabRatio="769" activeSheetId="5"/>
    <customWorkbookView name="9580 - 個人用ビュー" guid="{92AA98D0-3641-41E5-BE32-988DB4925F31}" mergeInterval="0" personalView="1" maximized="1" xWindow="1" yWindow="1" windowWidth="1280" windowHeight="809" tabRatio="769" activeSheetId="7"/>
    <customWorkbookView name="1014 - 個人用ビュー" guid="{EEDB9977-F0CE-48BA-902F-07FAF6DC33CE}" mergeInterval="0" personalView="1" maximized="1" xWindow="1" yWindow="1" windowWidth="1280" windowHeight="926" tabRatio="881" activeSheetId="18"/>
    <customWorkbookView name="佐藤 禎能 - 個人用ビュー" guid="{F87F99E6-B7C4-4E61-B317-054F06EA9E84}" mergeInterval="0" personalView="1" maximized="1" windowWidth="1920" windowHeight="850" tabRatio="926" activeSheetId="7"/>
    <customWorkbookView name="中嶋 泰 - 個人用ビュー" guid="{D4ED3D51-8C81-469C-A1BB-93626E9E5B04}" mergeInterval="0" personalView="1" maximized="1" windowWidth="1276" windowHeight="794" tabRatio="926" activeSheetId="8"/>
    <customWorkbookView name="稲垣 康弘 - 個人用ビュー" guid="{92523B11-7F5F-42BC-BBF6-5F3045D201E1}" mergeInterval="0" personalView="1" maximized="1" xWindow="1" yWindow="1" windowWidth="1916" windowHeight="808" tabRatio="769" activeSheetId="5"/>
    <customWorkbookView name="2317 - 個人用ビュー" guid="{C5FC5267-B1F0-4E5F-BFA8-DC8FDF06BFC8}" mergeInterval="0" personalView="1" maximized="1" windowWidth="1280" windowHeight="574" tabRatio="926" activeSheetId="4"/>
  </customWorkbookViews>
</workbook>
</file>

<file path=xl/calcChain.xml><?xml version="1.0" encoding="utf-8"?>
<calcChain xmlns="http://schemas.openxmlformats.org/spreadsheetml/2006/main">
  <c r="J13" i="9" l="1"/>
  <c r="J8" i="9"/>
  <c r="P20" i="5"/>
  <c r="P19" i="5"/>
  <c r="P17" i="5"/>
  <c r="P16" i="5"/>
  <c r="P14" i="5"/>
  <c r="P13" i="5"/>
  <c r="P11" i="5"/>
  <c r="P10" i="5"/>
  <c r="P8" i="5"/>
  <c r="P7" i="5"/>
  <c r="O17" i="5"/>
  <c r="O14" i="5"/>
  <c r="O11" i="5"/>
  <c r="O8" i="5"/>
  <c r="O16" i="5"/>
  <c r="O13" i="5"/>
  <c r="O10" i="5"/>
  <c r="O7" i="5"/>
  <c r="L20" i="8" l="1"/>
  <c r="L19" i="8"/>
  <c r="L18" i="8"/>
  <c r="L17" i="8"/>
  <c r="L16" i="8"/>
  <c r="A1" i="10" l="1"/>
  <c r="A1" i="8"/>
  <c r="A1" i="7"/>
  <c r="A1" i="4"/>
  <c r="A1" i="5"/>
  <c r="A1" i="3"/>
  <c r="D20" i="8" l="1"/>
  <c r="D19" i="8"/>
  <c r="D18" i="8"/>
  <c r="D17" i="8"/>
  <c r="D16" i="8"/>
  <c r="D11" i="8"/>
  <c r="D10" i="8"/>
  <c r="D9" i="8"/>
  <c r="D8" i="8"/>
  <c r="D7" i="8"/>
  <c r="D22" i="6"/>
  <c r="D21" i="6"/>
  <c r="D20" i="6"/>
  <c r="D19" i="6"/>
  <c r="D18" i="6"/>
  <c r="D17" i="6"/>
  <c r="D12" i="6"/>
  <c r="D11" i="6"/>
  <c r="D10" i="6"/>
  <c r="D9" i="6"/>
  <c r="D8" i="6"/>
  <c r="D7" i="6"/>
  <c r="F7" i="8"/>
  <c r="H7" i="8"/>
  <c r="J7" i="8"/>
  <c r="F8" i="8"/>
  <c r="H8" i="8"/>
  <c r="J8" i="8"/>
  <c r="F9" i="8"/>
  <c r="H9" i="8"/>
  <c r="J9" i="8"/>
  <c r="F10" i="8"/>
  <c r="H10" i="8"/>
  <c r="J10" i="8"/>
  <c r="F11" i="8"/>
  <c r="H11" i="8"/>
  <c r="J11" i="8"/>
  <c r="F16" i="8"/>
  <c r="H16" i="8"/>
  <c r="J16" i="8"/>
  <c r="F17" i="8"/>
  <c r="H17" i="8"/>
  <c r="I17" i="8"/>
  <c r="J17" i="8" s="1"/>
  <c r="F18" i="8"/>
  <c r="H18" i="8"/>
  <c r="J18" i="8"/>
  <c r="F19" i="8"/>
  <c r="H19" i="8"/>
  <c r="J19" i="8"/>
  <c r="F20" i="8"/>
  <c r="H20" i="8"/>
  <c r="J20" i="8"/>
  <c r="E26" i="7"/>
  <c r="H26" i="7"/>
  <c r="F7" i="6"/>
  <c r="F8" i="6"/>
  <c r="F9" i="6"/>
  <c r="F10" i="6"/>
  <c r="F11" i="6"/>
  <c r="F12" i="6"/>
  <c r="H12" i="6"/>
</calcChain>
</file>

<file path=xl/comments1.xml><?xml version="1.0" encoding="utf-8"?>
<comments xmlns="http://schemas.openxmlformats.org/spreadsheetml/2006/main">
  <authors>
    <author>深澤 賢祐</author>
  </authors>
  <commentLis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深澤 賢祐:</t>
        </r>
        <r>
          <rPr>
            <sz val="9"/>
            <color indexed="81"/>
            <rFont val="ＭＳ Ｐゴシック"/>
            <family val="3"/>
            <charset val="128"/>
          </rPr>
          <t xml:space="preserve">
「『税効果会計に係る会計基準』の一部改正」適用後の残高</t>
        </r>
      </text>
    </comment>
  </commentList>
</comments>
</file>

<file path=xl/sharedStrings.xml><?xml version="1.0" encoding="utf-8"?>
<sst xmlns="http://schemas.openxmlformats.org/spreadsheetml/2006/main" count="436" uniqueCount="166">
  <si>
    <t>（単位：百万円）</t>
    <phoneticPr fontId="2"/>
  </si>
  <si>
    <t>売上高</t>
  </si>
  <si>
    <t>売上総利益</t>
  </si>
  <si>
    <t>販管費</t>
  </si>
  <si>
    <t>営業利益</t>
  </si>
  <si>
    <t>営業外損益</t>
  </si>
  <si>
    <t>経常利益</t>
  </si>
  <si>
    <t>総資産</t>
  </si>
  <si>
    <t>資本金</t>
  </si>
  <si>
    <t>短期借入金</t>
  </si>
  <si>
    <t>長期借入金</t>
  </si>
  <si>
    <t>ＲＯＥ</t>
  </si>
  <si>
    <t>（内）</t>
  </si>
  <si>
    <t>（単位：百万円）</t>
    <rPh sb="1" eb="3">
      <t>タンイ</t>
    </rPh>
    <rPh sb="4" eb="7">
      <t>ヒャクマンエン</t>
    </rPh>
    <phoneticPr fontId="2"/>
  </si>
  <si>
    <t>情報機器</t>
    <rPh sb="0" eb="2">
      <t>ジョウホウ</t>
    </rPh>
    <rPh sb="2" eb="4">
      <t>キキ</t>
    </rPh>
    <phoneticPr fontId="2"/>
  </si>
  <si>
    <t>半導体</t>
    <rPh sb="0" eb="3">
      <t>ハンドウタイ</t>
    </rPh>
    <phoneticPr fontId="2"/>
  </si>
  <si>
    <t>一般電子部品</t>
    <rPh sb="0" eb="2">
      <t>イッパン</t>
    </rPh>
    <rPh sb="2" eb="4">
      <t>デンシ</t>
    </rPh>
    <rPh sb="4" eb="6">
      <t>ブヒン</t>
    </rPh>
    <phoneticPr fontId="2"/>
  </si>
  <si>
    <t>その他</t>
    <rPh sb="0" eb="3">
      <t>ソノタ</t>
    </rPh>
    <phoneticPr fontId="2"/>
  </si>
  <si>
    <t>情報機器</t>
  </si>
  <si>
    <t>EMS</t>
  </si>
  <si>
    <t>半導体</t>
  </si>
  <si>
    <t>一般電子部品</t>
  </si>
  <si>
    <t>その他</t>
  </si>
  <si>
    <t>（単位：百万円）</t>
  </si>
  <si>
    <t>合計</t>
    <rPh sb="0" eb="2">
      <t>ゴウケイ</t>
    </rPh>
    <phoneticPr fontId="2"/>
  </si>
  <si>
    <t>日本</t>
  </si>
  <si>
    <t>北米</t>
    <rPh sb="0" eb="2">
      <t>ホクベイ</t>
    </rPh>
    <phoneticPr fontId="2"/>
  </si>
  <si>
    <t>欧州</t>
    <rPh sb="0" eb="2">
      <t>オウシュウ</t>
    </rPh>
    <phoneticPr fontId="2"/>
  </si>
  <si>
    <t>東アジア</t>
  </si>
  <si>
    <t>日本</t>
    <rPh sb="0" eb="2">
      <t>ニホン</t>
    </rPh>
    <phoneticPr fontId="2"/>
  </si>
  <si>
    <t>東アジア</t>
    <rPh sb="0" eb="1">
      <t>ヒガシ</t>
    </rPh>
    <phoneticPr fontId="2"/>
  </si>
  <si>
    <t>その他</t>
    <rPh sb="2" eb="3">
      <t>タ</t>
    </rPh>
    <phoneticPr fontId="2"/>
  </si>
  <si>
    <t>売上高</t>
    <rPh sb="0" eb="2">
      <t>ウリアゲ</t>
    </rPh>
    <rPh sb="2" eb="3">
      <t>ダカ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</si>
  <si>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</si>
  <si>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有形固定資産</t>
    <rPh sb="0" eb="6">
      <t>ユウケイコテイシサン</t>
    </rPh>
    <phoneticPr fontId="2"/>
  </si>
  <si>
    <t>無形固定資産</t>
    <rPh sb="0" eb="6">
      <t>ムケイコテイシサン</t>
    </rPh>
    <phoneticPr fontId="2"/>
  </si>
  <si>
    <t>投資等</t>
    <rPh sb="0" eb="2">
      <t>トウシ</t>
    </rPh>
    <rPh sb="2" eb="3">
      <t>トウ</t>
    </rPh>
    <phoneticPr fontId="2"/>
  </si>
  <si>
    <t>資産合計</t>
    <rPh sb="0" eb="2">
      <t>シサン</t>
    </rPh>
    <rPh sb="2" eb="4">
      <t>ゴウケイ</t>
    </rPh>
    <phoneticPr fontId="2"/>
  </si>
  <si>
    <t>資本金</t>
    <rPh sb="0" eb="3">
      <t>シホンキン</t>
    </rPh>
    <phoneticPr fontId="2"/>
  </si>
  <si>
    <t>自己株式</t>
    <rPh sb="0" eb="2">
      <t>ジコ</t>
    </rPh>
    <rPh sb="2" eb="4">
      <t>カブシキ</t>
    </rPh>
    <phoneticPr fontId="2"/>
  </si>
  <si>
    <t>資本剰余金</t>
    <rPh sb="0" eb="5">
      <t>シホンジョウヨキン</t>
    </rPh>
    <phoneticPr fontId="2"/>
  </si>
  <si>
    <t>負債合計</t>
    <rPh sb="0" eb="2">
      <t>フサイ</t>
    </rPh>
    <rPh sb="2" eb="4">
      <t>ゴウケイ</t>
    </rPh>
    <phoneticPr fontId="2"/>
  </si>
  <si>
    <t>利益剰余金</t>
    <rPh sb="0" eb="2">
      <t>リエキ</t>
    </rPh>
    <rPh sb="2" eb="5">
      <t>ジョウヨキン</t>
    </rPh>
    <phoneticPr fontId="2"/>
  </si>
  <si>
    <t>純資産合計</t>
    <rPh sb="0" eb="3">
      <t>ジュンシサン</t>
    </rPh>
    <rPh sb="3" eb="5">
      <t>ゴウケイ</t>
    </rPh>
    <phoneticPr fontId="2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</si>
  <si>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2"/>
  </si>
  <si>
    <t>研究開発費</t>
    <rPh sb="0" eb="2">
      <t>ケンキュウ</t>
    </rPh>
    <rPh sb="2" eb="5">
      <t>カイハツヒ</t>
    </rPh>
    <phoneticPr fontId="2"/>
  </si>
  <si>
    <t>荷造運賃</t>
    <rPh sb="0" eb="1">
      <t>ニ</t>
    </rPh>
    <rPh sb="1" eb="2">
      <t>ヅクリ</t>
    </rPh>
    <rPh sb="2" eb="4">
      <t>ウンチン</t>
    </rPh>
    <phoneticPr fontId="2"/>
  </si>
  <si>
    <t>【電子部品事業】</t>
    <rPh sb="1" eb="3">
      <t>デンシ</t>
    </rPh>
    <rPh sb="3" eb="5">
      <t>ブヒン</t>
    </rPh>
    <rPh sb="5" eb="7">
      <t>ジギョウ</t>
    </rPh>
    <phoneticPr fontId="2"/>
  </si>
  <si>
    <t>【情報機器事業】</t>
    <rPh sb="1" eb="3">
      <t>ジョウホウ</t>
    </rPh>
    <rPh sb="3" eb="5">
      <t>キキ</t>
    </rPh>
    <rPh sb="5" eb="7">
      <t>ジギョウ</t>
    </rPh>
    <phoneticPr fontId="2"/>
  </si>
  <si>
    <t>受取手形及び売掛金</t>
    <rPh sb="0" eb="4">
      <t>ウケトリテガタ</t>
    </rPh>
    <rPh sb="4" eb="5">
      <t>オヨ</t>
    </rPh>
    <rPh sb="6" eb="9">
      <t>ウリカケキン</t>
    </rPh>
    <phoneticPr fontId="2"/>
  </si>
  <si>
    <t>電子部品</t>
    <rPh sb="0" eb="2">
      <t>デンシ</t>
    </rPh>
    <rPh sb="2" eb="4">
      <t>ブヒン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</si>
  <si>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</si>
  <si>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【ソフトウェア事業】</t>
    <rPh sb="7" eb="9">
      <t>ジギョウ</t>
    </rPh>
    <phoneticPr fontId="2"/>
  </si>
  <si>
    <t>【その他】</t>
    <rPh sb="3" eb="4">
      <t>タ</t>
    </rPh>
    <phoneticPr fontId="2"/>
  </si>
  <si>
    <t>純資産</t>
    <phoneticPr fontId="2"/>
  </si>
  <si>
    <t>　ＣＧ映像制作、アミューズメント関連商品の企画・開発など。</t>
    <rPh sb="3" eb="5">
      <t>エイゾウ</t>
    </rPh>
    <rPh sb="5" eb="7">
      <t>セイサク</t>
    </rPh>
    <rPh sb="16" eb="18">
      <t>カンレン</t>
    </rPh>
    <rPh sb="18" eb="20">
      <t>ショウヒン</t>
    </rPh>
    <rPh sb="21" eb="23">
      <t>キカク</t>
    </rPh>
    <rPh sb="24" eb="26">
      <t>カイハツ</t>
    </rPh>
    <phoneticPr fontId="2"/>
  </si>
  <si>
    <t>　半導体、一般電子部品、EMSなどの開発・製造・販売など。</t>
    <rPh sb="1" eb="4">
      <t>ハンドウタイ</t>
    </rPh>
    <rPh sb="5" eb="7">
      <t>イッパン</t>
    </rPh>
    <rPh sb="7" eb="9">
      <t>デンシ</t>
    </rPh>
    <rPh sb="9" eb="10">
      <t>ブ</t>
    </rPh>
    <rPh sb="10" eb="11">
      <t>ヒン</t>
    </rPh>
    <rPh sb="18" eb="20">
      <t>カイハツ</t>
    </rPh>
    <rPh sb="21" eb="23">
      <t>セイゾウ</t>
    </rPh>
    <rPh sb="24" eb="26">
      <t>ハンバイ</t>
    </rPh>
    <phoneticPr fontId="2"/>
  </si>
  <si>
    <t>支払手形及び買掛金</t>
  </si>
  <si>
    <t>株主資本</t>
    <rPh sb="0" eb="2">
      <t>カブヌシ</t>
    </rPh>
    <rPh sb="2" eb="4">
      <t>シホン</t>
    </rPh>
    <phoneticPr fontId="2"/>
  </si>
  <si>
    <t>ソフトウェア</t>
    <phoneticPr fontId="2"/>
  </si>
  <si>
    <t>EMS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</si>
  <si>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</si>
  <si>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セグメント利益</t>
  </si>
  <si>
    <t>事業再編等による税負担軽減効果。</t>
    <rPh sb="0" eb="2">
      <t>ジギョウ</t>
    </rPh>
    <rPh sb="2" eb="4">
      <t>サイヘン</t>
    </rPh>
    <rPh sb="4" eb="5">
      <t>トウ</t>
    </rPh>
    <rPh sb="8" eb="9">
      <t>ゼイ</t>
    </rPh>
    <rPh sb="9" eb="11">
      <t>フタン</t>
    </rPh>
    <rPh sb="11" eb="13">
      <t>ケイゲン</t>
    </rPh>
    <rPh sb="13" eb="15">
      <t>コウカ</t>
    </rPh>
    <phoneticPr fontId="2"/>
  </si>
  <si>
    <t>実績</t>
    <rPh sb="0" eb="2">
      <t>ジッセキ</t>
    </rPh>
    <phoneticPr fontId="2"/>
  </si>
  <si>
    <t>率</t>
    <phoneticPr fontId="2"/>
  </si>
  <si>
    <t>2014/3期</t>
    <rPh sb="6" eb="7">
      <t>キ</t>
    </rPh>
    <phoneticPr fontId="2"/>
  </si>
  <si>
    <t>2015/3期</t>
    <rPh sb="6" eb="7">
      <t>キ</t>
    </rPh>
    <phoneticPr fontId="2"/>
  </si>
  <si>
    <t>2016/3期</t>
    <rPh sb="6" eb="7">
      <t>キ</t>
    </rPh>
    <phoneticPr fontId="2"/>
  </si>
  <si>
    <t>2017/3期</t>
    <rPh sb="6" eb="7">
      <t>キ</t>
    </rPh>
    <phoneticPr fontId="2"/>
  </si>
  <si>
    <t>2018/3期</t>
    <rPh sb="6" eb="7">
      <t>キ</t>
    </rPh>
    <phoneticPr fontId="2"/>
  </si>
  <si>
    <t>2Q実績</t>
    <rPh sb="2" eb="4">
      <t>ジッセキ</t>
    </rPh>
    <phoneticPr fontId="2"/>
  </si>
  <si>
    <t>期末従業員数（名）</t>
    <rPh sb="0" eb="2">
      <t>キマツ</t>
    </rPh>
    <rPh sb="7" eb="8">
      <t>メイ</t>
    </rPh>
    <phoneticPr fontId="2"/>
  </si>
  <si>
    <t>労務費*</t>
    <rPh sb="0" eb="2">
      <t>ロウム</t>
    </rPh>
    <rPh sb="2" eb="3">
      <t>ヒ</t>
    </rPh>
    <phoneticPr fontId="2"/>
  </si>
  <si>
    <t>販管費</t>
    <rPh sb="0" eb="3">
      <t>ハンカンヒ</t>
    </rPh>
    <phoneticPr fontId="2"/>
  </si>
  <si>
    <t>（構成比）</t>
    <rPh sb="1" eb="4">
      <t>コウセイヒ</t>
    </rPh>
    <phoneticPr fontId="2"/>
  </si>
  <si>
    <t>　合計</t>
    <rPh sb="1" eb="3">
      <t>ゴウケイ</t>
    </rPh>
    <phoneticPr fontId="2"/>
  </si>
  <si>
    <t>　　率</t>
    <rPh sb="2" eb="3">
      <t>リツ</t>
    </rPh>
    <phoneticPr fontId="2"/>
  </si>
  <si>
    <t>売上高</t>
    <phoneticPr fontId="2"/>
  </si>
  <si>
    <t>棚卸資産</t>
    <rPh sb="0" eb="2">
      <t>タナオロシ</t>
    </rPh>
    <rPh sb="2" eb="4">
      <t>シサン</t>
    </rPh>
    <phoneticPr fontId="2"/>
  </si>
  <si>
    <t>2014/3末</t>
    <rPh sb="6" eb="7">
      <t>スエ</t>
    </rPh>
    <phoneticPr fontId="2"/>
  </si>
  <si>
    <t>2015/3末</t>
    <rPh sb="6" eb="7">
      <t>スエ</t>
    </rPh>
    <phoneticPr fontId="2"/>
  </si>
  <si>
    <t>2017/3末</t>
    <rPh sb="6" eb="7">
      <t>マツ</t>
    </rPh>
    <phoneticPr fontId="2"/>
  </si>
  <si>
    <t>2016/3末</t>
    <rPh sb="6" eb="7">
      <t>マツ</t>
    </rPh>
    <phoneticPr fontId="2"/>
  </si>
  <si>
    <t>その他</t>
    <phoneticPr fontId="2"/>
  </si>
  <si>
    <t>その他の包括利益累計額合計</t>
    <rPh sb="2" eb="3">
      <t>ホカ</t>
    </rPh>
    <rPh sb="4" eb="6">
      <t>ホウカツ</t>
    </rPh>
    <rPh sb="6" eb="8">
      <t>リエキ</t>
    </rPh>
    <rPh sb="8" eb="10">
      <t>ルイケイ</t>
    </rPh>
    <rPh sb="10" eb="11">
      <t>ガク</t>
    </rPh>
    <rPh sb="11" eb="13">
      <t>ゴウケイ</t>
    </rPh>
    <phoneticPr fontId="2"/>
  </si>
  <si>
    <t>その他</t>
    <phoneticPr fontId="2"/>
  </si>
  <si>
    <t>資産の部</t>
    <rPh sb="0" eb="2">
      <t>シサン</t>
    </rPh>
    <rPh sb="3" eb="4">
      <t>ブ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</si>
  <si>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</si>
  <si>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</si>
  <si>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負債の部</t>
    <rPh sb="0" eb="2">
      <t>フサイ</t>
    </rPh>
    <rPh sb="3" eb="4">
      <t>ブ</t>
    </rPh>
    <phoneticPr fontId="2"/>
  </si>
  <si>
    <t>　</t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</si>
  <si>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</si>
  <si>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</si>
  <si>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純資産の部</t>
    <rPh sb="0" eb="3">
      <t>ジュンシサン</t>
    </rPh>
    <rPh sb="4" eb="5">
      <t>ブ</t>
    </rPh>
    <phoneticPr fontId="2"/>
  </si>
  <si>
    <t>営業活動によるキャッシュフロー</t>
    <rPh sb="0" eb="2">
      <t>エイギョウ</t>
    </rPh>
    <rPh sb="2" eb="4">
      <t>カツドウ</t>
    </rPh>
    <phoneticPr fontId="2"/>
  </si>
  <si>
    <t>投資活動によるキャッシュフロー</t>
    <rPh sb="0" eb="2">
      <t>トウシ</t>
    </rPh>
    <rPh sb="2" eb="4">
      <t>カツドウ</t>
    </rPh>
    <phoneticPr fontId="2"/>
  </si>
  <si>
    <t>財務活動によるキャッシュフロー</t>
    <rPh sb="0" eb="2">
      <t>ザイム</t>
    </rPh>
    <rPh sb="2" eb="4">
      <t>カツドウ</t>
    </rPh>
    <phoneticPr fontId="2"/>
  </si>
  <si>
    <t>現金等に関わる換算差額</t>
    <rPh sb="0" eb="2">
      <t>ゲンキン</t>
    </rPh>
    <rPh sb="2" eb="3">
      <t>ナド</t>
    </rPh>
    <rPh sb="4" eb="5">
      <t>カカ</t>
    </rPh>
    <rPh sb="7" eb="9">
      <t>カンザン</t>
    </rPh>
    <rPh sb="9" eb="11">
      <t>サガク</t>
    </rPh>
    <phoneticPr fontId="2"/>
  </si>
  <si>
    <t>現金等の増減額</t>
    <rPh sb="0" eb="2">
      <t>ゲンキン</t>
    </rPh>
    <rPh sb="2" eb="3">
      <t>ナド</t>
    </rPh>
    <rPh sb="4" eb="6">
      <t>ゾウゲン</t>
    </rPh>
    <rPh sb="6" eb="7">
      <t>ガク</t>
    </rPh>
    <phoneticPr fontId="2"/>
  </si>
  <si>
    <t>現金等の期首残高</t>
    <rPh sb="0" eb="2">
      <t>ゲンキン</t>
    </rPh>
    <rPh sb="2" eb="3">
      <t>ナド</t>
    </rPh>
    <rPh sb="4" eb="6">
      <t>キシュ</t>
    </rPh>
    <rPh sb="6" eb="8">
      <t>ザンダカ</t>
    </rPh>
    <phoneticPr fontId="2"/>
  </si>
  <si>
    <t>現金等の期末残高</t>
    <rPh sb="0" eb="2">
      <t>ゲンキン</t>
    </rPh>
    <rPh sb="2" eb="3">
      <t>ナド</t>
    </rPh>
    <rPh sb="4" eb="6">
      <t>キマツ</t>
    </rPh>
    <rPh sb="6" eb="8">
      <t>ザンダカ</t>
    </rPh>
    <phoneticPr fontId="2"/>
  </si>
  <si>
    <t>販売費及び一般管理費内訳（通期・中間期）</t>
    <rPh sb="10" eb="12">
      <t>ウチワケ</t>
    </rPh>
    <rPh sb="13" eb="15">
      <t>ツウキ</t>
    </rPh>
    <rPh sb="16" eb="19">
      <t>チュウカンキ</t>
    </rPh>
    <phoneticPr fontId="2"/>
  </si>
  <si>
    <t>取扱商品別売上高の推移（通期・中間期）</t>
    <rPh sb="0" eb="2">
      <t>トリアツカイ</t>
    </rPh>
    <rPh sb="9" eb="11">
      <t>スイイ</t>
    </rPh>
    <rPh sb="12" eb="14">
      <t>ツウキ</t>
    </rPh>
    <rPh sb="15" eb="18">
      <t>チュウカンキ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</si>
  <si>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</si>
  <si>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設備投資・投融資</t>
    <rPh sb="0" eb="2">
      <t>セツビ</t>
    </rPh>
    <rPh sb="2" eb="4">
      <t>トウシ</t>
    </rPh>
    <rPh sb="5" eb="8">
      <t>トウユウシ</t>
    </rPh>
    <phoneticPr fontId="2"/>
  </si>
  <si>
    <t>　 自己資本比率</t>
    <phoneticPr fontId="2"/>
  </si>
  <si>
    <t>（注）「セグメント利益」については、各事業部門では調整前の数値を記載し、合計は調整後の数値で記載しております。</t>
    <rPh sb="1" eb="2">
      <t>チュウ</t>
    </rPh>
    <rPh sb="9" eb="11">
      <t>リエキ</t>
    </rPh>
    <rPh sb="18" eb="21">
      <t>カクジギョウ</t>
    </rPh>
    <rPh sb="21" eb="23">
      <t>ブモン</t>
    </rPh>
    <rPh sb="25" eb="27">
      <t>チョウセイ</t>
    </rPh>
    <rPh sb="27" eb="28">
      <t>マエ</t>
    </rPh>
    <rPh sb="29" eb="31">
      <t>スウチ</t>
    </rPh>
    <rPh sb="32" eb="34">
      <t>キサイ</t>
    </rPh>
    <rPh sb="36" eb="38">
      <t>ゴウケイ</t>
    </rPh>
    <rPh sb="39" eb="42">
      <t>チョウセイゴ</t>
    </rPh>
    <rPh sb="43" eb="45">
      <t>スウチ</t>
    </rPh>
    <rPh sb="46" eb="48">
      <t>キサイ</t>
    </rPh>
    <phoneticPr fontId="2"/>
  </si>
  <si>
    <t>(注)「設備投資・投融資」は、有形固定資産、無形固定資産および投資有価証券の取得による支出を含みます。</t>
    <rPh sb="1" eb="2">
      <t>チュウ</t>
    </rPh>
    <rPh sb="15" eb="17">
      <t>ユウケイ</t>
    </rPh>
    <rPh sb="17" eb="19">
      <t>コテイ</t>
    </rPh>
    <rPh sb="19" eb="21">
      <t>シサン</t>
    </rPh>
    <rPh sb="22" eb="24">
      <t>ムケイ</t>
    </rPh>
    <rPh sb="24" eb="26">
      <t>コテイ</t>
    </rPh>
    <rPh sb="26" eb="28">
      <t>シサン</t>
    </rPh>
    <rPh sb="31" eb="33">
      <t>トウシ</t>
    </rPh>
    <rPh sb="33" eb="35">
      <t>ユウカ</t>
    </rPh>
    <rPh sb="35" eb="37">
      <t>ショウケン</t>
    </rPh>
    <rPh sb="38" eb="40">
      <t>シュトク</t>
    </rPh>
    <rPh sb="43" eb="45">
      <t>シシュツ</t>
    </rPh>
    <rPh sb="46" eb="47">
      <t>フク</t>
    </rPh>
    <phoneticPr fontId="2"/>
  </si>
  <si>
    <t>　パソコン、ＰＣ周辺機器、各種家電、写真・映像関連商品およびオリジナルブランド商品などの販売など。</t>
    <rPh sb="8" eb="10">
      <t>シュウヘン</t>
    </rPh>
    <rPh sb="10" eb="12">
      <t>キキ</t>
    </rPh>
    <rPh sb="13" eb="15">
      <t>カクシュ</t>
    </rPh>
    <rPh sb="15" eb="17">
      <t>カデン</t>
    </rPh>
    <rPh sb="18" eb="20">
      <t>シャシン</t>
    </rPh>
    <rPh sb="21" eb="23">
      <t>エイゾウ</t>
    </rPh>
    <rPh sb="23" eb="25">
      <t>カンレン</t>
    </rPh>
    <rPh sb="25" eb="27">
      <t>ショウヒン</t>
    </rPh>
    <phoneticPr fontId="2"/>
  </si>
  <si>
    <t>　エレクトロニクス機器の修理・サポート、アミューズメント機器の製造・販売、スポーツ用品の販売など。</t>
    <rPh sb="9" eb="11">
      <t>キキ</t>
    </rPh>
    <rPh sb="12" eb="14">
      <t>シュウリ</t>
    </rPh>
    <rPh sb="28" eb="30">
      <t>キキ</t>
    </rPh>
    <rPh sb="31" eb="33">
      <t>セイゾウ</t>
    </rPh>
    <rPh sb="34" eb="36">
      <t>ハンバイ</t>
    </rPh>
    <rPh sb="41" eb="43">
      <t>ヨウヒン</t>
    </rPh>
    <rPh sb="44" eb="46">
      <t>ハンバイ</t>
    </rPh>
    <phoneticPr fontId="2"/>
  </si>
  <si>
    <t>＊労務費：役員報酬、従業員賞与・給与、退職金、法定福利、福利厚生</t>
    <rPh sb="1" eb="3">
      <t>ロウム</t>
    </rPh>
    <rPh sb="28" eb="30">
      <t>フクリ</t>
    </rPh>
    <rPh sb="30" eb="32">
      <t>コウセイ</t>
    </rPh>
    <phoneticPr fontId="2"/>
  </si>
  <si>
    <t>１株当たり利益（円）</t>
  </si>
  <si>
    <t>当期純利益÷期中平均発行済株式数（除自己株式）</t>
    <rPh sb="0" eb="2">
      <t>トウキ</t>
    </rPh>
    <rPh sb="2" eb="3">
      <t>ジュン</t>
    </rPh>
    <rPh sb="3" eb="5">
      <t>リエキ</t>
    </rPh>
    <rPh sb="6" eb="8">
      <t>キチュウ</t>
    </rPh>
    <rPh sb="8" eb="10">
      <t>ヘイキン</t>
    </rPh>
    <rPh sb="10" eb="12">
      <t>ハッコウ</t>
    </rPh>
    <rPh sb="12" eb="13">
      <t>ズミ</t>
    </rPh>
    <rPh sb="13" eb="16">
      <t>カブシキスウ</t>
    </rPh>
    <rPh sb="17" eb="18">
      <t>ジョ</t>
    </rPh>
    <rPh sb="18" eb="20">
      <t>ジコ</t>
    </rPh>
    <rPh sb="20" eb="22">
      <t>カブシキ</t>
    </rPh>
    <phoneticPr fontId="2"/>
  </si>
  <si>
    <t>年間配当金額</t>
    <rPh sb="0" eb="2">
      <t>ネンカン</t>
    </rPh>
    <rPh sb="2" eb="4">
      <t>ハイトウ</t>
    </rPh>
    <rPh sb="4" eb="6">
      <t>キンガク</t>
    </rPh>
    <phoneticPr fontId="2"/>
  </si>
  <si>
    <t>配当性向（％）</t>
    <rPh sb="0" eb="2">
      <t>ハイトウ</t>
    </rPh>
    <rPh sb="2" eb="4">
      <t>セイコウ</t>
    </rPh>
    <phoneticPr fontId="2"/>
  </si>
  <si>
    <t>配当金÷当期純利益×１００</t>
    <rPh sb="0" eb="3">
      <t>ハイトウキン</t>
    </rPh>
    <rPh sb="4" eb="6">
      <t>トウキ</t>
    </rPh>
    <rPh sb="6" eb="7">
      <t>ジュン</t>
    </rPh>
    <rPh sb="7" eb="9">
      <t>リエキ</t>
    </rPh>
    <phoneticPr fontId="2"/>
  </si>
  <si>
    <t>株主還元率（％）</t>
    <rPh sb="0" eb="2">
      <t>カブヌシ</t>
    </rPh>
    <rPh sb="2" eb="4">
      <t>カンゲン</t>
    </rPh>
    <rPh sb="4" eb="5">
      <t>リツ</t>
    </rPh>
    <phoneticPr fontId="2"/>
  </si>
  <si>
    <t>(配当金の支払金額＋自己株式の取得による支出
 －自己株式の処分による収入)÷当期純利益×100</t>
    <rPh sb="39" eb="41">
      <t>トウキ</t>
    </rPh>
    <rPh sb="41" eb="42">
      <t>ジュン</t>
    </rPh>
    <rPh sb="42" eb="44">
      <t>リエキ</t>
    </rPh>
    <phoneticPr fontId="2"/>
  </si>
  <si>
    <t>実績</t>
  </si>
  <si>
    <t>2018/3末</t>
    <rPh sb="6" eb="7">
      <t>スエ</t>
    </rPh>
    <phoneticPr fontId="2"/>
  </si>
  <si>
    <t>2015/3期</t>
  </si>
  <si>
    <t>2016/3期</t>
  </si>
  <si>
    <t>2017/3期</t>
  </si>
  <si>
    <t>2018/3期</t>
  </si>
  <si>
    <t>2Q実績</t>
  </si>
  <si>
    <t>純資産</t>
    <phoneticPr fontId="2"/>
  </si>
  <si>
    <t>　 自己資本比率</t>
    <phoneticPr fontId="2"/>
  </si>
  <si>
    <t>フリー・キャッシュフロー</t>
    <phoneticPr fontId="2"/>
  </si>
  <si>
    <t>←A１に白文字で表示しているため、H1で表示</t>
    <rPh sb="4" eb="5">
      <t>シロ</t>
    </rPh>
    <rPh sb="5" eb="7">
      <t>モジ</t>
    </rPh>
    <rPh sb="8" eb="10">
      <t>ヒョウジ</t>
    </rPh>
    <rPh sb="20" eb="22">
      <t>ヒョウジ</t>
    </rPh>
    <phoneticPr fontId="2"/>
  </si>
  <si>
    <t>通期業績の推移（全社連結業績）</t>
  </si>
  <si>
    <t>事業部門別業績推移（通期・中間期）</t>
  </si>
  <si>
    <t>中間期業績の推移（全社連結業績）</t>
  </si>
  <si>
    <t>取扱商品別売上高の推移（通期・中間期）</t>
  </si>
  <si>
    <t>貸借対照表</t>
    <phoneticPr fontId="2"/>
  </si>
  <si>
    <t>地域別売上高の推移（通期・中間期）</t>
  </si>
  <si>
    <t>販売費及び一般管理費内訳（通期・中間期）</t>
  </si>
  <si>
    <t>キャッシュフロー</t>
  </si>
  <si>
    <t>※エクセルファイルを当社IRサイトに掲載しております。</t>
    <rPh sb="10" eb="12">
      <t>トウシャ</t>
    </rPh>
    <rPh sb="18" eb="20">
      <t>ケイサイ</t>
    </rPh>
    <phoneticPr fontId="2"/>
  </si>
  <si>
    <t>予想</t>
    <rPh sb="0" eb="2">
      <t>ヨソウ</t>
    </rPh>
    <phoneticPr fontId="2"/>
  </si>
  <si>
    <t>2019/3期</t>
    <rPh sb="6" eb="7">
      <t>キ</t>
    </rPh>
    <phoneticPr fontId="2"/>
  </si>
  <si>
    <t>前期比</t>
    <rPh sb="0" eb="2">
      <t>ゼンキ</t>
    </rPh>
    <rPh sb="2" eb="3">
      <t>ヒ</t>
    </rPh>
    <phoneticPr fontId="2"/>
  </si>
  <si>
    <t>増減</t>
    <rPh sb="0" eb="2">
      <t>ゾウゲン</t>
    </rPh>
    <phoneticPr fontId="2"/>
  </si>
  <si>
    <t>2019/3期</t>
    <phoneticPr fontId="2"/>
  </si>
  <si>
    <t>対売上高</t>
    <rPh sb="0" eb="1">
      <t>タイ</t>
    </rPh>
    <rPh sb="1" eb="3">
      <t>ウリアゲ</t>
    </rPh>
    <rPh sb="3" eb="4">
      <t>ダカ</t>
    </rPh>
    <phoneticPr fontId="2"/>
  </si>
  <si>
    <t>比率</t>
    <rPh sb="0" eb="2">
      <t>ヒリツ</t>
    </rPh>
    <phoneticPr fontId="2"/>
  </si>
  <si>
    <t>2018/9末</t>
    <rPh sb="6" eb="7">
      <t>スエ</t>
    </rPh>
    <phoneticPr fontId="2"/>
  </si>
  <si>
    <t>2016/3期</t>
    <phoneticPr fontId="2"/>
  </si>
  <si>
    <t>-</t>
    <phoneticPr fontId="2"/>
  </si>
  <si>
    <t>（注）「『税効果会計に係る会計基準』の一部改正」（企業会計基準第28号　平成30年2月16日）等を第1四半期連結会計期間の期首から適用しており、</t>
    <rPh sb="5" eb="6">
      <t>ゼイ</t>
    </rPh>
    <rPh sb="6" eb="8">
      <t>コウカ</t>
    </rPh>
    <rPh sb="8" eb="10">
      <t>カイケイ</t>
    </rPh>
    <rPh sb="11" eb="12">
      <t>カカ</t>
    </rPh>
    <rPh sb="13" eb="15">
      <t>カイケイ</t>
    </rPh>
    <rPh sb="15" eb="17">
      <t>キジュン</t>
    </rPh>
    <rPh sb="19" eb="21">
      <t>イチブ</t>
    </rPh>
    <rPh sb="21" eb="23">
      <t>カイセイ</t>
    </rPh>
    <rPh sb="25" eb="27">
      <t>キギョウ</t>
    </rPh>
    <rPh sb="27" eb="29">
      <t>カイケイ</t>
    </rPh>
    <rPh sb="29" eb="31">
      <t>キジュン</t>
    </rPh>
    <rPh sb="31" eb="32">
      <t>ダイ</t>
    </rPh>
    <rPh sb="34" eb="35">
      <t>ゴウ</t>
    </rPh>
    <rPh sb="36" eb="38">
      <t>ヘイセイ</t>
    </rPh>
    <rPh sb="40" eb="41">
      <t>ネン</t>
    </rPh>
    <rPh sb="42" eb="43">
      <t>ガツ</t>
    </rPh>
    <rPh sb="45" eb="46">
      <t>ニチ</t>
    </rPh>
    <rPh sb="47" eb="48">
      <t>ナド</t>
    </rPh>
    <rPh sb="49" eb="50">
      <t>ダイ</t>
    </rPh>
    <rPh sb="51" eb="54">
      <t>シハンキ</t>
    </rPh>
    <rPh sb="54" eb="56">
      <t>レンケツ</t>
    </rPh>
    <rPh sb="56" eb="58">
      <t>カイケイ</t>
    </rPh>
    <rPh sb="58" eb="60">
      <t>キカン</t>
    </rPh>
    <rPh sb="61" eb="63">
      <t>キシュ</t>
    </rPh>
    <rPh sb="65" eb="67">
      <t>テキヨウ</t>
    </rPh>
    <phoneticPr fontId="2"/>
  </si>
  <si>
    <t xml:space="preserve">        2018年3月期以降の指標等については、当該会計基準等を遡って適用した後の指標等となっております。</t>
    <rPh sb="28" eb="30">
      <t>トウガイ</t>
    </rPh>
    <rPh sb="30" eb="32">
      <t>カイケイ</t>
    </rPh>
    <rPh sb="32" eb="34">
      <t>キジュン</t>
    </rPh>
    <rPh sb="34" eb="35">
      <t>ナド</t>
    </rPh>
    <rPh sb="36" eb="37">
      <t>サカノボ</t>
    </rPh>
    <rPh sb="39" eb="41">
      <t>テキヨウ</t>
    </rPh>
    <rPh sb="43" eb="44">
      <t>アト</t>
    </rPh>
    <rPh sb="45" eb="47">
      <t>シヒョウ</t>
    </rPh>
    <rPh sb="47" eb="48">
      <t>ナド</t>
    </rPh>
    <phoneticPr fontId="2"/>
  </si>
  <si>
    <t>‐</t>
    <phoneticPr fontId="2"/>
  </si>
  <si>
    <t>‐</t>
    <phoneticPr fontId="2"/>
  </si>
  <si>
    <t>短期借入金、長期借入金</t>
    <rPh sb="6" eb="8">
      <t>チョウキ</t>
    </rPh>
    <rPh sb="8" eb="10">
      <t>カリイレ</t>
    </rPh>
    <rPh sb="10" eb="11">
      <t>キン</t>
    </rPh>
    <phoneticPr fontId="2"/>
  </si>
  <si>
    <t>経常利益</t>
    <phoneticPr fontId="2"/>
  </si>
  <si>
    <t>率</t>
    <rPh sb="0" eb="1">
      <t>リツ</t>
    </rPh>
    <phoneticPr fontId="2"/>
  </si>
  <si>
    <t>売上総利益</t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</si>
  <si>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2"/>
  </si>
  <si>
    <t>（注）「『税効果会計に係る会計基準』の一部改正」（企業会計基準第28号　平成30年2月16日）等を第1四半期連結会計期間の期首から適用しており、 2018年3月期以降の指標等については、</t>
    <rPh sb="5" eb="6">
      <t>ゼイ</t>
    </rPh>
    <rPh sb="6" eb="8">
      <t>コウカ</t>
    </rPh>
    <rPh sb="8" eb="10">
      <t>カイケイ</t>
    </rPh>
    <rPh sb="11" eb="12">
      <t>カカ</t>
    </rPh>
    <rPh sb="13" eb="15">
      <t>カイケイ</t>
    </rPh>
    <rPh sb="15" eb="17">
      <t>キジュン</t>
    </rPh>
    <rPh sb="19" eb="21">
      <t>イチブ</t>
    </rPh>
    <rPh sb="21" eb="23">
      <t>カイセイ</t>
    </rPh>
    <rPh sb="25" eb="27">
      <t>キギョウ</t>
    </rPh>
    <rPh sb="27" eb="29">
      <t>カイケイ</t>
    </rPh>
    <rPh sb="29" eb="31">
      <t>キジュン</t>
    </rPh>
    <rPh sb="31" eb="32">
      <t>ダイ</t>
    </rPh>
    <rPh sb="34" eb="35">
      <t>ゴウ</t>
    </rPh>
    <rPh sb="36" eb="38">
      <t>ヘイセイ</t>
    </rPh>
    <rPh sb="40" eb="41">
      <t>ネン</t>
    </rPh>
    <rPh sb="42" eb="43">
      <t>ガツ</t>
    </rPh>
    <rPh sb="45" eb="46">
      <t>ニチ</t>
    </rPh>
    <rPh sb="47" eb="48">
      <t>ナド</t>
    </rPh>
    <rPh sb="49" eb="50">
      <t>ダイ</t>
    </rPh>
    <rPh sb="51" eb="54">
      <t>シハンキ</t>
    </rPh>
    <rPh sb="54" eb="56">
      <t>レンケツ</t>
    </rPh>
    <rPh sb="56" eb="58">
      <t>カイケイ</t>
    </rPh>
    <rPh sb="58" eb="60">
      <t>キカン</t>
    </rPh>
    <rPh sb="61" eb="63">
      <t>キシュ</t>
    </rPh>
    <rPh sb="65" eb="67">
      <t>テキヨウ</t>
    </rPh>
    <phoneticPr fontId="2"/>
  </si>
  <si>
    <t xml:space="preserve">        当該会計基準等を遡って適用した後の指標等となっております。</t>
    <rPh sb="8" eb="10">
      <t>トウガイ</t>
    </rPh>
    <rPh sb="10" eb="12">
      <t>カイケイ</t>
    </rPh>
    <rPh sb="12" eb="14">
      <t>キジュン</t>
    </rPh>
    <rPh sb="14" eb="15">
      <t>ナド</t>
    </rPh>
    <rPh sb="16" eb="17">
      <t>サカノボ</t>
    </rPh>
    <rPh sb="19" eb="21">
      <t>テキヨウ</t>
    </rPh>
    <rPh sb="23" eb="24">
      <t>アト</t>
    </rPh>
    <rPh sb="25" eb="27">
      <t>シヒョウ</t>
    </rPh>
    <rPh sb="27" eb="28">
      <t>ナド</t>
    </rPh>
    <phoneticPr fontId="2"/>
  </si>
  <si>
    <t>親会社株主に帰属する四半期純利益</t>
    <rPh sb="0" eb="1">
      <t>オヤ</t>
    </rPh>
    <rPh sb="1" eb="3">
      <t>カイシャ</t>
    </rPh>
    <rPh sb="3" eb="5">
      <t>カブヌシ</t>
    </rPh>
    <rPh sb="6" eb="8">
      <t>キゾク</t>
    </rPh>
    <rPh sb="10" eb="13">
      <t>シハンキ</t>
    </rPh>
    <phoneticPr fontId="2"/>
  </si>
  <si>
    <t>短期借入金、長期借入金</t>
    <phoneticPr fontId="2"/>
  </si>
  <si>
    <t>中間配当金額</t>
    <rPh sb="0" eb="2">
      <t>チュウカン</t>
    </rPh>
    <rPh sb="2" eb="4">
      <t>ハイトウ</t>
    </rPh>
    <rPh sb="4" eb="6">
      <t>キンガク</t>
    </rPh>
    <phoneticPr fontId="2"/>
  </si>
  <si>
    <t>-</t>
  </si>
  <si>
    <t>-</t>
    <phoneticPr fontId="2"/>
  </si>
  <si>
    <t>https://www.taxan.co.jp/jp/ir/event/event_01.html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</si>
</sst>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,##0;&quot;△ &quot;#,##0"/>
    <numFmt numFmtId="178" formatCode="#,##0_ "/>
    <numFmt numFmtId="179" formatCode="#,##0.0;[Red]\-#,##0.0"/>
    <numFmt numFmtId="180" formatCode="#,##0_ ;[Red]\-#,##0\ "/>
    <numFmt numFmtId="181" formatCode="#,##0;&quot;▲ &quot;#,##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3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26"/>
      <name val="Meiryo UI"/>
      <family val="3"/>
      <charset val="128"/>
    </font>
    <font>
      <b/>
      <sz val="4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6"/>
      <color theme="0"/>
      <name val="Meiryo UI"/>
      <family val="3"/>
      <charset val="128"/>
    </font>
    <font>
      <sz val="26"/>
      <color theme="0" tint="-4.9989318521683403E-2"/>
      <name val="Meiryo UI"/>
      <family val="3"/>
      <charset val="128"/>
    </font>
    <font>
      <b/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30"/>
      <name val="Meiryo UI"/>
      <family val="3"/>
      <charset val="128"/>
    </font>
    <font>
      <sz val="9"/>
      <color indexed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ck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 style="thick">
        <color rgb="FF0000FF"/>
      </bottom>
      <diagonal/>
    </border>
    <border>
      <left/>
      <right/>
      <top style="thin">
        <color rgb="FF0000FF"/>
      </top>
      <bottom style="dashed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double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/>
      <top style="hair">
        <color rgb="FF0000FF"/>
      </top>
      <bottom style="thin">
        <color rgb="FF0000FF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rgb="FF0000FF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21" fillId="0" borderId="0">
      <alignment vertical="center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4" applyNumberFormat="0" applyAlignment="0" applyProtection="0"/>
    <xf numFmtId="0" fontId="27" fillId="28" borderId="1" applyNumberFormat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30" borderId="4" applyNumberFormat="0" applyAlignment="0" applyProtection="0"/>
    <xf numFmtId="0" fontId="34" fillId="0" borderId="3" applyNumberFormat="0" applyFill="0" applyAlignment="0" applyProtection="0"/>
    <xf numFmtId="0" fontId="35" fillId="31" borderId="0" applyNumberFormat="0" applyBorder="0" applyAlignment="0" applyProtection="0"/>
    <xf numFmtId="0" fontId="23" fillId="32" borderId="2" applyNumberFormat="0" applyFont="0" applyAlignment="0" applyProtection="0"/>
    <xf numFmtId="0" fontId="36" fillId="27" borderId="9" applyNumberFormat="0" applyAlignment="0" applyProtection="0"/>
    <xf numFmtId="0" fontId="22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44" fillId="0" borderId="0"/>
    <xf numFmtId="38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</cellStyleXfs>
  <cellXfs count="30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0" fontId="8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3" fontId="0" fillId="0" borderId="0" xfId="0" applyNumberFormat="1"/>
    <xf numFmtId="178" fontId="0" fillId="0" borderId="0" xfId="0" applyNumberFormat="1"/>
    <xf numFmtId="38" fontId="0" fillId="0" borderId="0" xfId="5" applyFont="1"/>
    <xf numFmtId="0" fontId="0" fillId="0" borderId="0" xfId="0" applyFill="1" applyAlignment="1"/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Fill="1" applyBorder="1"/>
    <xf numFmtId="10" fontId="10" fillId="0" borderId="0" xfId="0" applyNumberFormat="1" applyFont="1" applyFill="1" applyBorder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 applyBorder="1" applyAlignment="1">
      <alignment horizontal="left" vertical="center"/>
    </xf>
    <xf numFmtId="180" fontId="13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180" fontId="10" fillId="0" borderId="11" xfId="0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80" fontId="10" fillId="0" borderId="10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0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3" fillId="0" borderId="0" xfId="0" applyFont="1" applyFill="1" applyBorder="1"/>
    <xf numFmtId="0" fontId="18" fillId="0" borderId="10" xfId="0" applyFont="1" applyFill="1" applyBorder="1"/>
    <xf numFmtId="177" fontId="18" fillId="0" borderId="10" xfId="5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6" fillId="0" borderId="0" xfId="0" applyFont="1" applyFill="1" applyAlignment="1">
      <alignment horizontal="right"/>
    </xf>
    <xf numFmtId="0" fontId="14" fillId="0" borderId="0" xfId="0" applyFont="1"/>
    <xf numFmtId="0" fontId="4" fillId="0" borderId="0" xfId="0" applyFont="1" applyFill="1"/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10" fillId="0" borderId="0" xfId="0" applyFont="1" applyFill="1"/>
    <xf numFmtId="0" fontId="10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 applyBorder="1"/>
    <xf numFmtId="0" fontId="0" fillId="0" borderId="0" xfId="0" applyFont="1" applyFill="1" applyBorder="1"/>
    <xf numFmtId="0" fontId="19" fillId="0" borderId="0" xfId="0" applyFont="1" applyAlignment="1">
      <alignment vertical="center"/>
    </xf>
    <xf numFmtId="0" fontId="19" fillId="0" borderId="0" xfId="0" applyFont="1" applyAlignment="1"/>
    <xf numFmtId="0" fontId="0" fillId="0" borderId="0" xfId="0" applyAlignment="1">
      <alignment wrapText="1"/>
    </xf>
    <xf numFmtId="0" fontId="39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20" fillId="0" borderId="0" xfId="0" applyFont="1" applyAlignment="1"/>
    <xf numFmtId="0" fontId="15" fillId="0" borderId="0" xfId="0" applyFont="1" applyAlignment="1"/>
    <xf numFmtId="0" fontId="11" fillId="0" borderId="0" xfId="0" applyFont="1" applyBorder="1" applyAlignment="1">
      <alignment vertical="center"/>
    </xf>
    <xf numFmtId="178" fontId="11" fillId="0" borderId="0" xfId="0" applyNumberFormat="1" applyFont="1" applyFill="1" applyBorder="1"/>
    <xf numFmtId="176" fontId="11" fillId="0" borderId="0" xfId="0" applyNumberFormat="1" applyFont="1" applyFill="1" applyBorder="1"/>
    <xf numFmtId="178" fontId="11" fillId="0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0" fillId="0" borderId="0" xfId="0" applyFont="1" applyAlignment="1">
      <alignment horizontal="left" vertical="center" indent="1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80" fontId="14" fillId="0" borderId="0" xfId="0" applyNumberFormat="1" applyFont="1" applyBorder="1" applyAlignment="1">
      <alignment horizontal="left" vertical="center"/>
    </xf>
    <xf numFmtId="180" fontId="14" fillId="0" borderId="0" xfId="0" applyNumberFormat="1" applyFont="1" applyFill="1" applyBorder="1" applyAlignment="1">
      <alignment horizontal="right" vertical="center"/>
    </xf>
    <xf numFmtId="178" fontId="13" fillId="0" borderId="0" xfId="1" applyNumberFormat="1" applyFont="1" applyFill="1" applyBorder="1" applyAlignment="1">
      <alignment horizontal="left" vertical="center"/>
    </xf>
    <xf numFmtId="178" fontId="13" fillId="0" borderId="11" xfId="1" applyNumberFormat="1" applyFont="1" applyFill="1" applyBorder="1" applyAlignment="1">
      <alignment horizontal="left" vertical="center"/>
    </xf>
    <xf numFmtId="178" fontId="13" fillId="0" borderId="12" xfId="1" applyNumberFormat="1" applyFont="1" applyFill="1" applyBorder="1" applyAlignment="1">
      <alignment horizontal="left" vertical="center"/>
    </xf>
    <xf numFmtId="178" fontId="13" fillId="0" borderId="10" xfId="1" applyNumberFormat="1" applyFont="1" applyFill="1" applyBorder="1" applyAlignment="1">
      <alignment horizontal="left" vertical="center"/>
    </xf>
    <xf numFmtId="180" fontId="14" fillId="0" borderId="11" xfId="0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176" fontId="14" fillId="0" borderId="12" xfId="1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 vertical="center"/>
    </xf>
    <xf numFmtId="176" fontId="14" fillId="0" borderId="12" xfId="0" applyNumberFormat="1" applyFont="1" applyFill="1" applyBorder="1" applyAlignment="1">
      <alignment horizontal="right" vertical="center"/>
    </xf>
    <xf numFmtId="176" fontId="14" fillId="0" borderId="10" xfId="1" applyNumberFormat="1" applyFont="1" applyFill="1" applyBorder="1" applyAlignment="1">
      <alignment horizontal="right" vertical="center"/>
    </xf>
    <xf numFmtId="180" fontId="14" fillId="0" borderId="10" xfId="0" applyNumberFormat="1" applyFont="1" applyFill="1" applyBorder="1" applyAlignment="1">
      <alignment horizontal="right" vertical="center"/>
    </xf>
    <xf numFmtId="176" fontId="14" fillId="0" borderId="1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/>
    <xf numFmtId="0" fontId="14" fillId="0" borderId="10" xfId="0" applyFont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45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180" fontId="10" fillId="0" borderId="0" xfId="0" applyNumberFormat="1" applyFont="1" applyBorder="1"/>
    <xf numFmtId="176" fontId="46" fillId="0" borderId="0" xfId="1" applyNumberFormat="1" applyFont="1" applyFill="1" applyBorder="1" applyAlignment="1">
      <alignment horizontal="right" vertical="center"/>
    </xf>
    <xf numFmtId="176" fontId="47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0" fontId="16" fillId="0" borderId="12" xfId="0" applyFont="1" applyFill="1" applyBorder="1" applyAlignment="1">
      <alignment vertical="center"/>
    </xf>
    <xf numFmtId="38" fontId="16" fillId="0" borderId="12" xfId="5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38" fontId="16" fillId="0" borderId="17" xfId="5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38" fontId="16" fillId="0" borderId="0" xfId="5" applyFont="1" applyFill="1" applyBorder="1" applyAlignment="1">
      <alignment vertical="center"/>
    </xf>
    <xf numFmtId="38" fontId="48" fillId="0" borderId="0" xfId="5" applyFont="1" applyFill="1" applyBorder="1" applyAlignment="1">
      <alignment vertical="center"/>
    </xf>
    <xf numFmtId="0" fontId="16" fillId="0" borderId="12" xfId="0" applyFont="1" applyFill="1" applyBorder="1" applyAlignment="1">
      <alignment vertical="top"/>
    </xf>
    <xf numFmtId="177" fontId="16" fillId="0" borderId="12" xfId="5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38" fontId="16" fillId="0" borderId="15" xfId="5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38" fontId="16" fillId="0" borderId="16" xfId="5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38" fontId="16" fillId="0" borderId="18" xfId="5" applyFont="1" applyFill="1" applyBorder="1" applyAlignment="1">
      <alignment vertical="center"/>
    </xf>
    <xf numFmtId="38" fontId="16" fillId="0" borderId="0" xfId="5" applyFont="1" applyFill="1" applyBorder="1" applyAlignment="1">
      <alignment horizontal="right" vertical="center"/>
    </xf>
    <xf numFmtId="10" fontId="16" fillId="0" borderId="18" xfId="1" applyNumberFormat="1" applyFont="1" applyFill="1" applyBorder="1" applyAlignment="1">
      <alignment vertical="center"/>
    </xf>
    <xf numFmtId="10" fontId="16" fillId="0" borderId="17" xfId="1" applyNumberFormat="1" applyFont="1" applyFill="1" applyBorder="1" applyAlignment="1">
      <alignment vertical="center"/>
    </xf>
    <xf numFmtId="38" fontId="10" fillId="0" borderId="17" xfId="5" applyFont="1" applyFill="1" applyBorder="1" applyAlignment="1">
      <alignment vertical="center"/>
    </xf>
    <xf numFmtId="38" fontId="10" fillId="0" borderId="0" xfId="5" applyFont="1" applyFill="1" applyBorder="1" applyAlignment="1">
      <alignment vertical="center"/>
    </xf>
    <xf numFmtId="177" fontId="10" fillId="0" borderId="0" xfId="5" applyNumberFormat="1" applyFont="1" applyFill="1" applyBorder="1" applyAlignment="1">
      <alignment vertical="center"/>
    </xf>
    <xf numFmtId="177" fontId="16" fillId="0" borderId="0" xfId="5" applyNumberFormat="1" applyFont="1" applyFill="1" applyBorder="1" applyAlignment="1">
      <alignment vertical="center"/>
    </xf>
    <xf numFmtId="181" fontId="10" fillId="0" borderId="12" xfId="5" applyNumberFormat="1" applyFont="1" applyFill="1" applyBorder="1" applyAlignment="1">
      <alignment vertical="center"/>
    </xf>
    <xf numFmtId="181" fontId="16" fillId="0" borderId="12" xfId="5" applyNumberFormat="1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177" fontId="16" fillId="0" borderId="19" xfId="5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38" fontId="16" fillId="0" borderId="10" xfId="5" applyFont="1" applyFill="1" applyBorder="1" applyAlignment="1">
      <alignment vertical="center"/>
    </xf>
    <xf numFmtId="0" fontId="16" fillId="0" borderId="0" xfId="0" applyFont="1" applyFill="1"/>
    <xf numFmtId="177" fontId="16" fillId="0" borderId="10" xfId="5" applyNumberFormat="1" applyFont="1" applyFill="1" applyBorder="1" applyAlignment="1">
      <alignment horizontal="center"/>
    </xf>
    <xf numFmtId="0" fontId="4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55" fontId="10" fillId="0" borderId="0" xfId="5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178" fontId="10" fillId="0" borderId="13" xfId="1" applyNumberFormat="1" applyFont="1" applyFill="1" applyBorder="1" applyAlignment="1">
      <alignment vertical="center"/>
    </xf>
    <xf numFmtId="176" fontId="10" fillId="0" borderId="13" xfId="1" applyNumberFormat="1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178" fontId="10" fillId="0" borderId="15" xfId="1" applyNumberFormat="1" applyFon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55" fontId="10" fillId="0" borderId="0" xfId="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55" fontId="10" fillId="0" borderId="10" xfId="5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vertical="center"/>
    </xf>
    <xf numFmtId="38" fontId="10" fillId="0" borderId="13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8" fontId="10" fillId="0" borderId="0" xfId="5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indent="1"/>
    </xf>
    <xf numFmtId="0" fontId="10" fillId="0" borderId="14" xfId="0" applyFont="1" applyFill="1" applyBorder="1" applyAlignment="1">
      <alignment vertical="center"/>
    </xf>
    <xf numFmtId="38" fontId="10" fillId="0" borderId="14" xfId="5" applyFont="1" applyFill="1" applyBorder="1" applyAlignment="1">
      <alignment vertical="center"/>
    </xf>
    <xf numFmtId="55" fontId="10" fillId="0" borderId="10" xfId="0" applyNumberFormat="1" applyFont="1" applyFill="1" applyBorder="1" applyAlignment="1">
      <alignment horizontal="center" vertical="center" shrinkToFit="1"/>
    </xf>
    <xf numFmtId="176" fontId="10" fillId="0" borderId="0" xfId="5" applyNumberFormat="1" applyFont="1" applyFill="1" applyBorder="1" applyAlignment="1">
      <alignment vertical="center"/>
    </xf>
    <xf numFmtId="176" fontId="10" fillId="0" borderId="13" xfId="5" applyNumberFormat="1" applyFont="1" applyFill="1" applyBorder="1" applyAlignment="1">
      <alignment vertical="center"/>
    </xf>
    <xf numFmtId="38" fontId="10" fillId="0" borderId="14" xfId="5" applyFont="1" applyFill="1" applyBorder="1" applyAlignment="1">
      <alignment horizontal="right" vertical="center"/>
    </xf>
    <xf numFmtId="0" fontId="14" fillId="0" borderId="0" xfId="0" applyFont="1" applyFill="1" applyBorder="1"/>
    <xf numFmtId="0" fontId="4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81" fontId="10" fillId="0" borderId="11" xfId="1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181" fontId="10" fillId="0" borderId="20" xfId="1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78" fontId="10" fillId="0" borderId="21" xfId="1" applyNumberFormat="1" applyFont="1" applyFill="1" applyBorder="1" applyAlignment="1">
      <alignment vertical="center"/>
    </xf>
    <xf numFmtId="181" fontId="10" fillId="0" borderId="21" xfId="1" applyNumberFormat="1" applyFont="1" applyFill="1" applyBorder="1" applyAlignment="1">
      <alignment vertical="center"/>
    </xf>
    <xf numFmtId="181" fontId="10" fillId="0" borderId="13" xfId="1" applyNumberFormat="1" applyFont="1" applyFill="1" applyBorder="1" applyAlignment="1">
      <alignment vertical="center"/>
    </xf>
    <xf numFmtId="178" fontId="10" fillId="0" borderId="11" xfId="1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181" fontId="10" fillId="0" borderId="10" xfId="1" applyNumberFormat="1" applyFont="1" applyFill="1" applyBorder="1" applyAlignment="1">
      <alignment vertical="center"/>
    </xf>
    <xf numFmtId="0" fontId="49" fillId="0" borderId="10" xfId="0" applyFont="1" applyFill="1" applyBorder="1" applyAlignment="1">
      <alignment vertical="center"/>
    </xf>
    <xf numFmtId="181" fontId="10" fillId="0" borderId="1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81" fontId="10" fillId="0" borderId="0" xfId="5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38" fontId="10" fillId="0" borderId="10" xfId="5" applyFont="1" applyFill="1" applyBorder="1" applyAlignment="1">
      <alignment vertical="center"/>
    </xf>
    <xf numFmtId="181" fontId="10" fillId="0" borderId="10" xfId="5" applyNumberFormat="1" applyFont="1" applyFill="1" applyBorder="1" applyAlignment="1">
      <alignment vertical="center"/>
    </xf>
    <xf numFmtId="0" fontId="10" fillId="0" borderId="0" xfId="0" applyFont="1" applyFill="1" applyAlignment="1"/>
    <xf numFmtId="0" fontId="0" fillId="0" borderId="0" xfId="0" applyFont="1" applyAlignment="1"/>
    <xf numFmtId="0" fontId="0" fillId="0" borderId="0" xfId="0" applyFont="1" applyFill="1" applyAlignment="1"/>
    <xf numFmtId="55" fontId="10" fillId="0" borderId="0" xfId="5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vertical="center"/>
    </xf>
    <xf numFmtId="176" fontId="13" fillId="0" borderId="22" xfId="0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left" vertical="center" indent="2"/>
    </xf>
    <xf numFmtId="0" fontId="10" fillId="0" borderId="0" xfId="0" applyFont="1" applyFill="1" applyBorder="1" applyAlignment="1"/>
    <xf numFmtId="0" fontId="1" fillId="0" borderId="0" xfId="0" applyFont="1" applyAlignment="1"/>
    <xf numFmtId="0" fontId="6" fillId="0" borderId="0" xfId="0" applyFont="1" applyAlignment="1"/>
    <xf numFmtId="0" fontId="10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0" fillId="0" borderId="10" xfId="0" applyFont="1" applyFill="1" applyBorder="1" applyAlignment="1">
      <alignment vertical="top"/>
    </xf>
    <xf numFmtId="55" fontId="10" fillId="0" borderId="10" xfId="5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indent="1"/>
    </xf>
    <xf numFmtId="3" fontId="10" fillId="0" borderId="11" xfId="0" applyNumberFormat="1" applyFont="1" applyFill="1" applyBorder="1" applyAlignment="1"/>
    <xf numFmtId="3" fontId="10" fillId="0" borderId="11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18" xfId="0" applyFont="1" applyFill="1" applyBorder="1" applyAlignment="1">
      <alignment horizontal="left" vertical="center" indent="1"/>
    </xf>
    <xf numFmtId="0" fontId="10" fillId="0" borderId="18" xfId="0" applyFont="1" applyFill="1" applyBorder="1" applyAlignment="1">
      <alignment vertical="center" wrapText="1"/>
    </xf>
    <xf numFmtId="40" fontId="16" fillId="0" borderId="18" xfId="5" applyNumberFormat="1" applyFont="1" applyFill="1" applyBorder="1" applyAlignment="1">
      <alignment horizontal="right" vertical="center" shrinkToFit="1"/>
    </xf>
    <xf numFmtId="0" fontId="10" fillId="0" borderId="13" xfId="0" applyFont="1" applyFill="1" applyBorder="1" applyAlignment="1">
      <alignment vertical="center" wrapText="1"/>
    </xf>
    <xf numFmtId="40" fontId="16" fillId="0" borderId="13" xfId="5" applyNumberFormat="1" applyFont="1" applyFill="1" applyBorder="1" applyAlignment="1">
      <alignment horizontal="right" vertical="center" shrinkToFit="1"/>
    </xf>
    <xf numFmtId="179" fontId="16" fillId="0" borderId="13" xfId="5" applyNumberFormat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vertical="center" wrapText="1"/>
    </xf>
    <xf numFmtId="40" fontId="16" fillId="0" borderId="14" xfId="5" applyNumberFormat="1" applyFont="1" applyFill="1" applyBorder="1" applyAlignment="1">
      <alignment horizontal="right" vertical="center" shrinkToFit="1"/>
    </xf>
    <xf numFmtId="38" fontId="10" fillId="0" borderId="13" xfId="5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 indent="1"/>
    </xf>
    <xf numFmtId="176" fontId="10" fillId="0" borderId="10" xfId="0" applyNumberFormat="1" applyFont="1" applyFill="1" applyBorder="1" applyAlignment="1">
      <alignment vertical="center"/>
    </xf>
    <xf numFmtId="3" fontId="13" fillId="0" borderId="22" xfId="0" applyNumberFormat="1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0" fillId="0" borderId="0" xfId="0" applyFont="1" applyAlignment="1">
      <alignment horizontal="right" vertical="center"/>
    </xf>
    <xf numFmtId="55" fontId="10" fillId="0" borderId="0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center" indent="1"/>
    </xf>
    <xf numFmtId="3" fontId="10" fillId="0" borderId="11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 wrapText="1" indent="1"/>
    </xf>
    <xf numFmtId="3" fontId="10" fillId="0" borderId="14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176" fontId="13" fillId="0" borderId="24" xfId="0" applyNumberFormat="1" applyFont="1" applyFill="1" applyBorder="1" applyAlignment="1">
      <alignment horizontal="left" vertical="center" indent="2"/>
    </xf>
    <xf numFmtId="176" fontId="13" fillId="0" borderId="24" xfId="0" applyNumberFormat="1" applyFont="1" applyFill="1" applyBorder="1" applyAlignment="1">
      <alignment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23" xfId="0" applyNumberFormat="1" applyFont="1" applyFill="1" applyBorder="1" applyAlignment="1">
      <alignment horizontal="left" vertical="center" indent="2"/>
    </xf>
    <xf numFmtId="176" fontId="13" fillId="0" borderId="23" xfId="0" applyNumberFormat="1" applyFont="1" applyFill="1" applyBorder="1" applyAlignment="1">
      <alignment vertical="center"/>
    </xf>
    <xf numFmtId="176" fontId="13" fillId="0" borderId="23" xfId="0" applyNumberFormat="1" applyFont="1" applyFill="1" applyBorder="1" applyAlignment="1">
      <alignment horizontal="right" vertical="center"/>
    </xf>
    <xf numFmtId="0" fontId="50" fillId="0" borderId="23" xfId="0" applyFont="1" applyBorder="1" applyAlignment="1">
      <alignment vertical="center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Border="1" applyAlignment="1">
      <alignment horizontal="right"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1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8" fontId="10" fillId="0" borderId="1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178" fontId="13" fillId="0" borderId="0" xfId="1" applyNumberFormat="1" applyFont="1" applyFill="1" applyBorder="1" applyAlignment="1">
      <alignment horizontal="left"/>
    </xf>
    <xf numFmtId="180" fontId="13" fillId="0" borderId="0" xfId="0" applyNumberFormat="1" applyFont="1" applyBorder="1" applyAlignment="1">
      <alignment horizontal="left"/>
    </xf>
    <xf numFmtId="40" fontId="16" fillId="0" borderId="0" xfId="5" applyNumberFormat="1" applyFont="1" applyFill="1" applyBorder="1" applyAlignment="1">
      <alignment horizontal="right" vertical="center" shrinkToFit="1"/>
    </xf>
    <xf numFmtId="3" fontId="0" fillId="0" borderId="0" xfId="0" applyNumberFormat="1" applyFont="1" applyFill="1" applyAlignment="1">
      <alignment vertical="center"/>
    </xf>
    <xf numFmtId="3" fontId="10" fillId="0" borderId="11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left" vertical="center" indent="1"/>
    </xf>
    <xf numFmtId="0" fontId="40" fillId="0" borderId="0" xfId="0" applyFont="1" applyAlignment="1">
      <alignment horizontal="left" vertical="center" indent="1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55" fontId="10" fillId="0" borderId="0" xfId="5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57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パーセント" xfId="1" builtinId="5"/>
    <cellStyle name="パーセント 2" xfId="2"/>
    <cellStyle name="パーセント 2 2" xfId="3"/>
    <cellStyle name="パーセント 3" xfId="4"/>
    <cellStyle name="パーセント 4" xfId="56"/>
    <cellStyle name="桁区切り" xfId="5" builtinId="6"/>
    <cellStyle name="桁区切り 2" xfId="6"/>
    <cellStyle name="桁区切り 2 2" xfId="7"/>
    <cellStyle name="桁区切り 3" xfId="8"/>
    <cellStyle name="桁区切り 4" xfId="55"/>
    <cellStyle name="標準" xfId="0" builtinId="0"/>
    <cellStyle name="標準 2" xfId="9"/>
    <cellStyle name="標準 2 2" xfId="10"/>
    <cellStyle name="標準 3" xfId="11"/>
    <cellStyle name="標準 4" xfId="12"/>
    <cellStyle name="標準 5" xfId="54"/>
  </cellStyles>
  <dxfs count="0"/>
  <tableStyles count="0" defaultTableStyle="TableStyleMedium9" defaultPivotStyle="PivotStyleLight16"/>
  <colors>
    <mruColors>
      <color rgb="FF0000FF"/>
      <color rgb="FFDA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6</xdr:row>
      <xdr:rowOff>0</xdr:rowOff>
    </xdr:from>
    <xdr:to>
      <xdr:col>6</xdr:col>
      <xdr:colOff>561975</xdr:colOff>
      <xdr:row>6</xdr:row>
      <xdr:rowOff>245969</xdr:rowOff>
    </xdr:to>
    <xdr:sp macro="" textlink="">
      <xdr:nvSpPr>
        <xdr:cNvPr id="331605" name="Text Box 1"/>
        <xdr:cNvSpPr txBox="1">
          <a:spLocks noChangeArrowheads="1"/>
        </xdr:cNvSpPr>
      </xdr:nvSpPr>
      <xdr:spPr bwMode="auto">
        <a:xfrm>
          <a:off x="3848100" y="1543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18</xdr:row>
      <xdr:rowOff>0</xdr:rowOff>
    </xdr:from>
    <xdr:to>
      <xdr:col>8</xdr:col>
      <xdr:colOff>381000</xdr:colOff>
      <xdr:row>18</xdr:row>
      <xdr:rowOff>228600</xdr:rowOff>
    </xdr:to>
    <xdr:sp macro="" textlink="">
      <xdr:nvSpPr>
        <xdr:cNvPr id="331606" name="Text Box 2"/>
        <xdr:cNvSpPr txBox="1">
          <a:spLocks noChangeArrowheads="1"/>
        </xdr:cNvSpPr>
      </xdr:nvSpPr>
      <xdr:spPr bwMode="auto">
        <a:xfrm>
          <a:off x="4972050" y="5086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385487</xdr:colOff>
      <xdr:row>3</xdr:row>
      <xdr:rowOff>44822</xdr:rowOff>
    </xdr:from>
    <xdr:to>
      <xdr:col>16</xdr:col>
      <xdr:colOff>224122</xdr:colOff>
      <xdr:row>11</xdr:row>
      <xdr:rowOff>18281</xdr:rowOff>
    </xdr:to>
    <xdr:sp macro="" textlink="">
      <xdr:nvSpPr>
        <xdr:cNvPr id="5" name="正方形/長方形 4"/>
        <xdr:cNvSpPr/>
      </xdr:nvSpPr>
      <xdr:spPr>
        <a:xfrm>
          <a:off x="385487" y="708210"/>
          <a:ext cx="9995647" cy="3290400"/>
        </a:xfrm>
        <a:prstGeom prst="rect">
          <a:avLst/>
        </a:prstGeom>
        <a:solidFill>
          <a:srgbClr val="1F497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4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データファイル</a:t>
          </a:r>
          <a:endParaRPr kumimoji="1" lang="en-US" altLang="ja-JP" sz="4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2015/3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月期 ～ 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2019/3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月期第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四半期</a:t>
          </a:r>
        </a:p>
      </xdr:txBody>
    </xdr:sp>
    <xdr:clientData/>
  </xdr:twoCellAnchor>
  <xdr:twoCellAnchor>
    <xdr:from>
      <xdr:col>0</xdr:col>
      <xdr:colOff>358589</xdr:colOff>
      <xdr:row>10</xdr:row>
      <xdr:rowOff>268941</xdr:rowOff>
    </xdr:from>
    <xdr:to>
      <xdr:col>16</xdr:col>
      <xdr:colOff>233083</xdr:colOff>
      <xdr:row>13</xdr:row>
      <xdr:rowOff>46552</xdr:rowOff>
    </xdr:to>
    <xdr:grpSp>
      <xdr:nvGrpSpPr>
        <xdr:cNvPr id="6" name="グループ化 5"/>
        <xdr:cNvGrpSpPr/>
      </xdr:nvGrpSpPr>
      <xdr:grpSpPr>
        <a:xfrm>
          <a:off x="358589" y="3585882"/>
          <a:ext cx="10031506" cy="772694"/>
          <a:chOff x="-36512" y="4077112"/>
          <a:chExt cx="9216984" cy="476857"/>
        </a:xfrm>
      </xdr:grpSpPr>
      <xdr:sp macro="" textlink="">
        <xdr:nvSpPr>
          <xdr:cNvPr id="7" name="正方形/長方形 6"/>
          <xdr:cNvSpPr/>
        </xdr:nvSpPr>
        <xdr:spPr>
          <a:xfrm>
            <a:off x="-26201" y="4077112"/>
            <a:ext cx="9206673" cy="360000"/>
          </a:xfrm>
          <a:prstGeom prst="rect">
            <a:avLst/>
          </a:prstGeom>
          <a:solidFill>
            <a:srgbClr val="0066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-36512" y="4481969"/>
            <a:ext cx="9206673" cy="72000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 editAs="oneCell">
    <xdr:from>
      <xdr:col>1</xdr:col>
      <xdr:colOff>89634</xdr:colOff>
      <xdr:row>20</xdr:row>
      <xdr:rowOff>163474</xdr:rowOff>
    </xdr:from>
    <xdr:to>
      <xdr:col>5</xdr:col>
      <xdr:colOff>134471</xdr:colOff>
      <xdr:row>21</xdr:row>
      <xdr:rowOff>229532</xdr:rowOff>
    </xdr:to>
    <xdr:pic>
      <xdr:nvPicPr>
        <xdr:cNvPr id="10" name="図 9" descr="\\kgdsvw-file010\本社11F\旧広報室(006-0)\【00.広報】\【ロゴマーク】\加賀電子,加賀電子グループ ロゴデータ\【日本語】加賀電子株式会社\加賀電子株式会社青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234" y="6797356"/>
          <a:ext cx="2590813" cy="3977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104775</xdr:colOff>
      <xdr:row>3</xdr:row>
      <xdr:rowOff>93569</xdr:rowOff>
    </xdr:to>
    <xdr:sp macro="" textlink="">
      <xdr:nvSpPr>
        <xdr:cNvPr id="330639" name="Text Box 1"/>
        <xdr:cNvSpPr txBox="1">
          <a:spLocks noChangeArrowheads="1"/>
        </xdr:cNvSpPr>
      </xdr:nvSpPr>
      <xdr:spPr bwMode="auto">
        <a:xfrm>
          <a:off x="2486025" y="628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3</xdr:row>
      <xdr:rowOff>93569</xdr:rowOff>
    </xdr:to>
    <xdr:sp macro="" textlink="">
      <xdr:nvSpPr>
        <xdr:cNvPr id="330640" name="Text Box 2"/>
        <xdr:cNvSpPr txBox="1">
          <a:spLocks noChangeArrowheads="1"/>
        </xdr:cNvSpPr>
      </xdr:nvSpPr>
      <xdr:spPr bwMode="auto">
        <a:xfrm>
          <a:off x="2486025" y="628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87" name="Text Box 1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88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89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0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1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2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3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4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5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6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7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8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399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400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401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402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104775</xdr:colOff>
      <xdr:row>3</xdr:row>
      <xdr:rowOff>209550</xdr:rowOff>
    </xdr:to>
    <xdr:sp macro="" textlink="">
      <xdr:nvSpPr>
        <xdr:cNvPr id="365403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91440</xdr:colOff>
      <xdr:row>3</xdr:row>
      <xdr:rowOff>205740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13</xdr:col>
      <xdr:colOff>85725</xdr:colOff>
      <xdr:row>3</xdr:row>
      <xdr:rowOff>112184</xdr:rowOff>
    </xdr:to>
    <xdr:sp macro="" textlink="">
      <xdr:nvSpPr>
        <xdr:cNvPr id="359944" name="Text Box 3"/>
        <xdr:cNvSpPr txBox="1">
          <a:spLocks noChangeArrowheads="1"/>
        </xdr:cNvSpPr>
      </xdr:nvSpPr>
      <xdr:spPr bwMode="auto">
        <a:xfrm>
          <a:off x="8667750" y="6667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85725</xdr:colOff>
      <xdr:row>3</xdr:row>
      <xdr:rowOff>112184</xdr:rowOff>
    </xdr:to>
    <xdr:sp macro="" textlink="">
      <xdr:nvSpPr>
        <xdr:cNvPr id="359945" name="Text Box 4"/>
        <xdr:cNvSpPr txBox="1">
          <a:spLocks noChangeArrowheads="1"/>
        </xdr:cNvSpPr>
      </xdr:nvSpPr>
      <xdr:spPr bwMode="auto">
        <a:xfrm>
          <a:off x="10467975" y="6667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</xdr:row>
      <xdr:rowOff>66675</xdr:rowOff>
    </xdr:from>
    <xdr:to>
      <xdr:col>19</xdr:col>
      <xdr:colOff>171450</xdr:colOff>
      <xdr:row>4</xdr:row>
      <xdr:rowOff>123825</xdr:rowOff>
    </xdr:to>
    <xdr:sp macro="" textlink="">
      <xdr:nvSpPr>
        <xdr:cNvPr id="359946" name="Text Box 8"/>
        <xdr:cNvSpPr txBox="1">
          <a:spLocks noChangeArrowheads="1"/>
        </xdr:cNvSpPr>
      </xdr:nvSpPr>
      <xdr:spPr bwMode="auto">
        <a:xfrm>
          <a:off x="14906625" y="1000125"/>
          <a:ext cx="171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107950</xdr:colOff>
      <xdr:row>3</xdr:row>
      <xdr:rowOff>2116</xdr:rowOff>
    </xdr:from>
    <xdr:ext cx="184731" cy="194925"/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3204825" y="935566"/>
          <a:ext cx="184731" cy="194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3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5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205740</xdr:rowOff>
    </xdr:to>
    <xdr:sp macro="" textlink="">
      <xdr:nvSpPr>
        <xdr:cNvPr id="342736" name="Text Box 4"/>
        <xdr:cNvSpPr txBox="1">
          <a:spLocks noChangeArrowheads="1"/>
        </xdr:cNvSpPr>
      </xdr:nvSpPr>
      <xdr:spPr bwMode="auto">
        <a:xfrm>
          <a:off x="3733800" y="81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205740</xdr:rowOff>
    </xdr:to>
    <xdr:sp macro="" textlink="">
      <xdr:nvSpPr>
        <xdr:cNvPr id="342737" name="Text Box 5"/>
        <xdr:cNvSpPr txBox="1">
          <a:spLocks noChangeArrowheads="1"/>
        </xdr:cNvSpPr>
      </xdr:nvSpPr>
      <xdr:spPr bwMode="auto">
        <a:xfrm>
          <a:off x="5257800" y="81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102870</xdr:rowOff>
    </xdr:to>
    <xdr:sp macro="" textlink="">
      <xdr:nvSpPr>
        <xdr:cNvPr id="367100" name="Text Box 1"/>
        <xdr:cNvSpPr txBox="1">
          <a:spLocks noChangeArrowheads="1"/>
        </xdr:cNvSpPr>
      </xdr:nvSpPr>
      <xdr:spPr bwMode="auto">
        <a:xfrm>
          <a:off x="2381250" y="590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102870</xdr:rowOff>
    </xdr:to>
    <xdr:sp macro="" textlink="">
      <xdr:nvSpPr>
        <xdr:cNvPr id="367101" name="Text Box 2"/>
        <xdr:cNvSpPr txBox="1">
          <a:spLocks noChangeArrowheads="1"/>
        </xdr:cNvSpPr>
      </xdr:nvSpPr>
      <xdr:spPr bwMode="auto">
        <a:xfrm>
          <a:off x="2381250" y="590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2" name="Text Box 1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3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4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5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6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7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8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9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0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1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2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3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4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5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6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7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8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99"/>
        </a:solidFill>
        <a:ln w="9525" cap="flat" cmpd="sng" algn="ctr">
          <a:solidFill>
            <a:srgbClr val="FFCC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99"/>
        </a:solidFill>
        <a:ln w="9525" cap="flat" cmpd="sng" algn="ctr">
          <a:solidFill>
            <a:srgbClr val="FFCC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13" Type="http://schemas.openxmlformats.org/officeDocument/2006/relationships/printerSettings" Target="../printerSettings/printerSettings35.bin"/><Relationship Id="rId1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12" Type="http://schemas.openxmlformats.org/officeDocument/2006/relationships/printerSettings" Target="../printerSettings/printerSettings34.bin"/><Relationship Id="rId1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24.bin"/><Relationship Id="rId16" Type="http://schemas.openxmlformats.org/officeDocument/2006/relationships/printerSettings" Target="../printerSettings/printerSettings38.bin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32.bin"/><Relationship Id="rId19" Type="http://schemas.openxmlformats.org/officeDocument/2006/relationships/drawing" Target="../drawings/drawing2.xml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Relationship Id="rId14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1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1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2.bin"/><Relationship Id="rId16" Type="http://schemas.openxmlformats.org/officeDocument/2006/relationships/printerSettings" Target="../printerSettings/printerSettings56.bin"/><Relationship Id="rId20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50.bin"/><Relationship Id="rId19" Type="http://schemas.openxmlformats.org/officeDocument/2006/relationships/drawing" Target="../drawings/drawing3.xml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Relationship Id="rId14" Type="http://schemas.openxmlformats.org/officeDocument/2006/relationships/printerSettings" Target="../printerSettings/printerSettings5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12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63.bin"/><Relationship Id="rId10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2.bin"/><Relationship Id="rId9" Type="http://schemas.openxmlformats.org/officeDocument/2006/relationships/printerSettings" Target="../printerSettings/printerSettings6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12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11" Type="http://schemas.openxmlformats.org/officeDocument/2006/relationships/drawing" Target="../drawings/drawing5.xml"/><Relationship Id="rId5" Type="http://schemas.openxmlformats.org/officeDocument/2006/relationships/printerSettings" Target="../printerSettings/printerSettings73.bin"/><Relationship Id="rId10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printerSettings" Target="../printerSettings/printerSettings81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Relationship Id="rId9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2.bin"/><Relationship Id="rId13" Type="http://schemas.openxmlformats.org/officeDocument/2006/relationships/printerSettings" Target="../printerSettings/printerSettings107.bin"/><Relationship Id="rId18" Type="http://schemas.openxmlformats.org/officeDocument/2006/relationships/printerSettings" Target="../printerSettings/printerSettings112.bin"/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12" Type="http://schemas.openxmlformats.org/officeDocument/2006/relationships/printerSettings" Target="../printerSettings/printerSettings106.bin"/><Relationship Id="rId17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96.bin"/><Relationship Id="rId16" Type="http://schemas.openxmlformats.org/officeDocument/2006/relationships/printerSettings" Target="../printerSettings/printerSettings110.bin"/><Relationship Id="rId20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11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99.bin"/><Relationship Id="rId15" Type="http://schemas.openxmlformats.org/officeDocument/2006/relationships/printerSettings" Target="../printerSettings/printerSettings109.bin"/><Relationship Id="rId10" Type="http://schemas.openxmlformats.org/officeDocument/2006/relationships/printerSettings" Target="../printerSettings/printerSettings104.bin"/><Relationship Id="rId19" Type="http://schemas.openxmlformats.org/officeDocument/2006/relationships/drawing" Target="../drawings/drawing6.xml"/><Relationship Id="rId4" Type="http://schemas.openxmlformats.org/officeDocument/2006/relationships/printerSettings" Target="../printerSettings/printerSettings98.bin"/><Relationship Id="rId9" Type="http://schemas.openxmlformats.org/officeDocument/2006/relationships/printerSettings" Target="../printerSettings/printerSettings103.bin"/><Relationship Id="rId14" Type="http://schemas.openxmlformats.org/officeDocument/2006/relationships/printerSettings" Target="../printerSettings/printerSettings10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7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="85" zoomScaleNormal="85" zoomScaleSheetLayoutView="85" workbookViewId="0"/>
  </sheetViews>
  <sheetFormatPr defaultRowHeight="25.95" customHeight="1" x14ac:dyDescent="0.2"/>
  <cols>
    <col min="2" max="17" width="9.21875" customWidth="1"/>
  </cols>
  <sheetData>
    <row r="1" spans="2:16" ht="25.95" customHeight="1" x14ac:dyDescent="0.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25.95" customHeight="1" x14ac:dyDescent="0.3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6" ht="25.95" customHeigh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ht="25.95" customHeight="1" x14ac:dyDescent="0.3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25.95" customHeight="1" x14ac:dyDescent="0.3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ht="25.95" customHeight="1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2:16" ht="25.95" customHeight="1" x14ac:dyDescent="0.3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62"/>
      <c r="N7" s="27"/>
      <c r="O7" s="27"/>
      <c r="P7" s="27"/>
    </row>
    <row r="8" spans="2:16" ht="25.95" customHeight="1" x14ac:dyDescent="1.1499999999999999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3"/>
      <c r="O8" s="83"/>
      <c r="P8" s="83"/>
    </row>
    <row r="9" spans="2:16" ht="25.95" customHeight="1" x14ac:dyDescent="0.3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2:16" ht="25.95" customHeight="1" x14ac:dyDescent="0.3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6" ht="25.95" customHeight="1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2:16" ht="25.95" customHeight="1" x14ac:dyDescent="0.3">
      <c r="B12" s="27"/>
      <c r="C12" s="27"/>
      <c r="D12" s="27"/>
      <c r="E12" s="27"/>
      <c r="F12" s="27"/>
      <c r="G12" s="27"/>
      <c r="H12" s="27"/>
      <c r="I12" s="27"/>
      <c r="K12" s="27"/>
      <c r="L12" s="27"/>
      <c r="M12" s="27"/>
      <c r="N12" s="27"/>
      <c r="O12" s="27"/>
      <c r="P12" s="27"/>
    </row>
    <row r="13" spans="2:16" ht="25.95" customHeight="1" x14ac:dyDescent="0.3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6" ht="25.95" customHeight="1" x14ac:dyDescent="0.3">
      <c r="B14" s="27"/>
      <c r="C14" s="27"/>
      <c r="D14" s="27"/>
      <c r="E14" s="27"/>
      <c r="F14" s="27"/>
      <c r="G14" s="27"/>
      <c r="H14" s="27"/>
      <c r="I14" s="27"/>
      <c r="K14" s="27"/>
      <c r="L14" s="27"/>
      <c r="M14" s="27"/>
      <c r="N14" s="27"/>
      <c r="O14" s="27"/>
      <c r="P14" s="27"/>
    </row>
    <row r="15" spans="2:16" ht="25.95" customHeight="1" x14ac:dyDescent="0.3">
      <c r="B15" s="27"/>
      <c r="C15" s="27"/>
      <c r="D15" s="27"/>
      <c r="E15" s="27"/>
      <c r="F15" s="27"/>
      <c r="G15" s="27"/>
      <c r="H15" s="27"/>
      <c r="J15" s="27"/>
      <c r="K15" s="27"/>
      <c r="L15" s="27"/>
      <c r="M15" s="27"/>
      <c r="N15" s="27"/>
      <c r="O15" s="27"/>
      <c r="P15" s="27"/>
    </row>
    <row r="16" spans="2:16" ht="25.95" customHeight="1" x14ac:dyDescent="0.35">
      <c r="B16" s="27"/>
      <c r="C16" s="27"/>
      <c r="D16" s="27"/>
      <c r="E16" s="27"/>
      <c r="F16" s="27"/>
      <c r="G16" s="27"/>
      <c r="H16" s="27"/>
      <c r="I16" s="35" t="s">
        <v>138</v>
      </c>
      <c r="K16" s="27"/>
      <c r="L16" s="27"/>
      <c r="M16" s="27"/>
      <c r="N16" s="27"/>
      <c r="O16" s="27"/>
      <c r="P16" s="27"/>
    </row>
    <row r="17" spans="2:16" ht="25.95" customHeight="1" x14ac:dyDescent="0.3">
      <c r="B17" s="27"/>
      <c r="C17" s="27"/>
      <c r="D17" s="27"/>
      <c r="E17" s="27"/>
      <c r="F17" s="27"/>
      <c r="G17" s="27"/>
      <c r="H17" s="27"/>
      <c r="I17" s="27" t="s">
        <v>165</v>
      </c>
      <c r="J17" s="27"/>
      <c r="K17" s="27"/>
      <c r="L17" s="27"/>
      <c r="M17" s="27"/>
      <c r="N17" s="27"/>
      <c r="O17" s="27"/>
      <c r="P17" s="27"/>
    </row>
    <row r="18" spans="2:16" ht="25.95" customHeight="1" x14ac:dyDescent="0.3">
      <c r="B18" s="27"/>
      <c r="C18" s="27"/>
      <c r="D18" s="27"/>
      <c r="E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23" spans="2:16" ht="25.95" customHeight="1" x14ac:dyDescent="0.2">
      <c r="H23" s="8"/>
      <c r="I23" s="8"/>
      <c r="J23" s="8"/>
      <c r="K23" s="8"/>
      <c r="L23" s="8"/>
      <c r="M23" s="8"/>
      <c r="N23" s="8"/>
    </row>
    <row r="37" spans="13:13" ht="25.95" customHeight="1" x14ac:dyDescent="0.2">
      <c r="M37" s="22"/>
    </row>
  </sheetData>
  <customSheetViews>
    <customSheetView guid="{13AE57B1-B20B-44A8-9DC0-260FC29C756B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"/>
      <headerFooter alignWithMargins="0"/>
    </customSheetView>
    <customSheetView guid="{876E7550-E50F-4AAE-BF4C-461ED15B5E05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"/>
      <headerFooter alignWithMargins="0"/>
    </customSheetView>
    <customSheetView guid="{2850F775-3358-4069-B70B-A68B9395E65A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3"/>
      <headerFooter alignWithMargins="0"/>
    </customSheetView>
    <customSheetView guid="{C0584FBA-CA15-4392-BD5F-A0A5726DB31D}" scale="85" showPageBreaks="1" view="pageBreakPreview" topLeftCell="A7">
      <selection activeCell="K16" sqref="K16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4"/>
      <headerFooter alignWithMargins="0"/>
    </customSheetView>
    <customSheetView guid="{EC63279B-639B-45FF-9512-5DCF9DA4CD0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5"/>
      <headerFooter alignWithMargins="0"/>
    </customSheetView>
    <customSheetView guid="{999B2A32-316B-408F-898D-B1209B1AE33E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6"/>
      <headerFooter alignWithMargins="0"/>
    </customSheetView>
    <customSheetView guid="{BA4ACC22-3FDE-4B7E-98AD-77607FB9548A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7"/>
      <headerFooter alignWithMargins="0"/>
    </customSheetView>
    <customSheetView guid="{0BE77594-D573-40F2-A598-4B87650AE426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8"/>
      <headerFooter alignWithMargins="0"/>
    </customSheetView>
    <customSheetView guid="{494BEB10-0379-49D2-B16C-912887E28C8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9"/>
      <headerFooter alignWithMargins="0"/>
    </customSheetView>
    <customSheetView guid="{5C3DB702-AFAE-487E-8604-E9254755C8F4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0"/>
      <headerFooter alignWithMargins="0">
        <oddFooter>&amp;A</oddFooter>
      </headerFooter>
    </customSheetView>
    <customSheetView guid="{459C08AC-0C1D-48EF-8CA3-9D4EA6E4B194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1"/>
      <headerFooter alignWithMargins="0">
        <oddFooter>&amp;A</oddFooter>
      </headerFooter>
    </customSheetView>
    <customSheetView guid="{5EF61517-25A8-484F-A4E0-7DF495CADB5E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2"/>
      <headerFooter alignWithMargins="0">
        <oddFooter>&amp;A</oddFooter>
      </headerFooter>
    </customSheetView>
    <customSheetView guid="{44901EA5-CBBD-4248-86D1-E593DA17A662}" scale="70" showPageBreaks="1" view="pageBreakPreview"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3"/>
      <headerFooter alignWithMargins="0">
        <oddFooter>&amp;A</oddFooter>
      </headerFooter>
    </customSheetView>
    <customSheetView guid="{9D14BA31-E72B-4031-B090-3F6BAB65EBA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4"/>
      <headerFooter alignWithMargins="0"/>
    </customSheetView>
    <customSheetView guid="{82219591-BF33-4F7E-956A-68A9B1134D69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5"/>
      <headerFooter alignWithMargins="0"/>
    </customSheetView>
    <customSheetView guid="{92AA98D0-3641-41E5-BE32-988DB4925F31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6"/>
      <headerFooter alignWithMargins="0"/>
    </customSheetView>
    <customSheetView guid="{EEDB9977-F0CE-48BA-902F-07FAF6DC33CE}" scale="85" showPageBreaks="1" view="pageBreakPreview">
      <selection activeCell="J41" sqref="J41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7"/>
      <headerFooter alignWithMargins="0"/>
    </customSheetView>
    <customSheetView guid="{F87F99E6-B7C4-4E61-B317-054F06EA9E84}" showPageBreaks="1" printArea="1">
      <selection activeCell="M10" sqref="M10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8"/>
      <headerFooter alignWithMargins="0"/>
    </customSheetView>
    <customSheetView guid="{D4ED3D51-8C81-469C-A1BB-93626E9E5B04}" showPageBreaks="1" printArea="1">
      <selection activeCell="A17" sqref="A17:O17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9"/>
      <headerFooter alignWithMargins="0"/>
    </customSheetView>
    <customSheetView guid="{92523B11-7F5F-42BC-BBF6-5F3045D201E1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0"/>
      <headerFooter alignWithMargins="0"/>
    </customSheetView>
    <customSheetView guid="{C5FC5267-B1F0-4E5F-BFA8-DC8FDF06BFC8}" showPageBreaks="1" printArea="1">
      <selection activeCell="M10" sqref="M10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1"/>
      <headerFooter alignWithMargins="0"/>
    </customSheetView>
  </customSheetViews>
  <phoneticPr fontId="2"/>
  <printOptions horizontalCentered="1"/>
  <pageMargins left="0" right="0" top="0.39370078740157483" bottom="0.39370078740157483" header="0.39370078740157483" footer="0.19685039370078741"/>
  <pageSetup paperSize="9" orientation="landscape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view="pageBreakPreview" zoomScaleNormal="100" zoomScaleSheetLayoutView="100" workbookViewId="0">
      <selection sqref="A1:I1"/>
    </sheetView>
  </sheetViews>
  <sheetFormatPr defaultColWidth="9" defaultRowHeight="13.2" x14ac:dyDescent="0.2"/>
  <cols>
    <col min="1" max="1" width="2.77734375" style="4" customWidth="1"/>
    <col min="2" max="2" width="34.88671875" style="4" customWidth="1"/>
    <col min="3" max="3" width="17.77734375" style="4" hidden="1" customWidth="1"/>
    <col min="4" max="4" width="15.33203125" style="4" customWidth="1"/>
    <col min="5" max="7" width="22.77734375" style="4" customWidth="1"/>
    <col min="8" max="8" width="22.77734375" style="15" customWidth="1"/>
    <col min="9" max="9" width="2.33203125" style="4" customWidth="1"/>
    <col min="10" max="16384" width="9" style="4"/>
  </cols>
  <sheetData>
    <row r="1" spans="1:12" ht="37.5" customHeight="1" x14ac:dyDescent="0.2">
      <c r="A1" s="285" t="str">
        <f>J1</f>
        <v>通期業績の推移（全社連結業績）</v>
      </c>
      <c r="B1" s="285"/>
      <c r="C1" s="285"/>
      <c r="D1" s="285"/>
      <c r="E1" s="285"/>
      <c r="F1" s="285"/>
      <c r="G1" s="285"/>
      <c r="H1" s="285"/>
      <c r="I1" s="285"/>
      <c r="J1" s="76" t="s">
        <v>130</v>
      </c>
      <c r="L1" s="66" t="s">
        <v>129</v>
      </c>
    </row>
    <row r="2" spans="1:12" ht="10.199999999999999" customHeight="1" x14ac:dyDescent="0.2">
      <c r="A2" s="79"/>
      <c r="B2" s="79"/>
      <c r="C2" s="79"/>
      <c r="D2" s="79"/>
      <c r="E2" s="79"/>
      <c r="F2" s="79"/>
      <c r="G2" s="79"/>
      <c r="H2" s="79"/>
      <c r="J2" s="76"/>
      <c r="L2" s="66"/>
    </row>
    <row r="3" spans="1:12" ht="10.199999999999999" customHeight="1" x14ac:dyDescent="0.2">
      <c r="A3" s="23"/>
      <c r="B3" s="23"/>
      <c r="C3" s="23"/>
      <c r="D3" s="23"/>
      <c r="E3" s="23"/>
      <c r="F3" s="23"/>
      <c r="G3" s="23"/>
      <c r="H3" s="23"/>
    </row>
    <row r="4" spans="1:12" ht="24" customHeight="1" x14ac:dyDescent="0.2">
      <c r="A4" s="23"/>
      <c r="B4" s="23"/>
      <c r="C4" s="23"/>
      <c r="D4" s="23"/>
      <c r="E4" s="23"/>
      <c r="F4" s="24"/>
      <c r="G4" s="24"/>
      <c r="H4" s="24" t="s">
        <v>23</v>
      </c>
    </row>
    <row r="5" spans="1:12" ht="18" customHeight="1" x14ac:dyDescent="0.2">
      <c r="A5" s="23"/>
      <c r="B5" s="23"/>
      <c r="C5" s="216" t="s">
        <v>66</v>
      </c>
      <c r="D5" s="216" t="s">
        <v>67</v>
      </c>
      <c r="E5" s="216" t="s">
        <v>68</v>
      </c>
      <c r="F5" s="216" t="s">
        <v>69</v>
      </c>
      <c r="G5" s="216" t="s">
        <v>70</v>
      </c>
      <c r="H5" s="216" t="s">
        <v>140</v>
      </c>
    </row>
    <row r="6" spans="1:12" s="224" customFormat="1" ht="18" customHeight="1" thickBot="1" x14ac:dyDescent="0.25">
      <c r="A6" s="223"/>
      <c r="B6" s="226"/>
      <c r="C6" s="227" t="s">
        <v>64</v>
      </c>
      <c r="D6" s="227" t="s">
        <v>64</v>
      </c>
      <c r="E6" s="227" t="s">
        <v>64</v>
      </c>
      <c r="F6" s="227" t="s">
        <v>64</v>
      </c>
      <c r="G6" s="227" t="s">
        <v>64</v>
      </c>
      <c r="H6" s="227" t="s">
        <v>139</v>
      </c>
    </row>
    <row r="7" spans="1:12" ht="22.2" customHeight="1" thickTop="1" x14ac:dyDescent="0.2">
      <c r="A7" s="23"/>
      <c r="B7" s="176" t="s">
        <v>78</v>
      </c>
      <c r="C7" s="228">
        <v>257852</v>
      </c>
      <c r="D7" s="228">
        <v>255143</v>
      </c>
      <c r="E7" s="228">
        <v>245387</v>
      </c>
      <c r="F7" s="229">
        <v>227209</v>
      </c>
      <c r="G7" s="229">
        <v>235921</v>
      </c>
      <c r="H7" s="229">
        <v>290000</v>
      </c>
    </row>
    <row r="8" spans="1:12" s="221" customFormat="1" ht="18" customHeight="1" x14ac:dyDescent="0.3">
      <c r="A8" s="220"/>
      <c r="B8" s="230" t="s">
        <v>156</v>
      </c>
      <c r="C8" s="231">
        <v>32522</v>
      </c>
      <c r="D8" s="231">
        <v>32738</v>
      </c>
      <c r="E8" s="231">
        <v>33648</v>
      </c>
      <c r="F8" s="232">
        <v>31225</v>
      </c>
      <c r="G8" s="232">
        <v>32498</v>
      </c>
      <c r="H8" s="232">
        <v>35500</v>
      </c>
    </row>
    <row r="9" spans="1:12" ht="18" customHeight="1" x14ac:dyDescent="0.2">
      <c r="A9" s="23"/>
      <c r="B9" s="219" t="s">
        <v>155</v>
      </c>
      <c r="C9" s="249"/>
      <c r="D9" s="217">
        <v>0.12831235816777259</v>
      </c>
      <c r="E9" s="217">
        <v>0.13712217843651048</v>
      </c>
      <c r="F9" s="218">
        <v>0.13742853496120311</v>
      </c>
      <c r="G9" s="218">
        <v>0.13774950089224783</v>
      </c>
      <c r="H9" s="218">
        <v>0.122</v>
      </c>
    </row>
    <row r="10" spans="1:12" s="221" customFormat="1" ht="18" customHeight="1" x14ac:dyDescent="0.3">
      <c r="A10" s="220"/>
      <c r="B10" s="230" t="s">
        <v>3</v>
      </c>
      <c r="C10" s="231">
        <v>27416</v>
      </c>
      <c r="D10" s="231">
        <v>26376</v>
      </c>
      <c r="E10" s="231">
        <v>25859</v>
      </c>
      <c r="F10" s="232">
        <v>24346</v>
      </c>
      <c r="G10" s="232">
        <v>24379</v>
      </c>
      <c r="H10" s="232">
        <v>27800</v>
      </c>
    </row>
    <row r="11" spans="1:12" ht="18" customHeight="1" x14ac:dyDescent="0.2">
      <c r="A11" s="23"/>
      <c r="B11" s="219" t="s">
        <v>155</v>
      </c>
      <c r="C11" s="249"/>
      <c r="D11" s="217">
        <v>0.10337732173722188</v>
      </c>
      <c r="E11" s="217">
        <v>0.10538048062855815</v>
      </c>
      <c r="F11" s="218">
        <v>0.10715244554573103</v>
      </c>
      <c r="G11" s="218">
        <v>0.10333543855782232</v>
      </c>
      <c r="H11" s="218">
        <v>9.6000000000000002E-2</v>
      </c>
    </row>
    <row r="12" spans="1:12" s="221" customFormat="1" ht="18" customHeight="1" x14ac:dyDescent="0.3">
      <c r="A12" s="220"/>
      <c r="B12" s="230" t="s">
        <v>4</v>
      </c>
      <c r="C12" s="231">
        <v>5106</v>
      </c>
      <c r="D12" s="231">
        <v>6362</v>
      </c>
      <c r="E12" s="231">
        <v>7788</v>
      </c>
      <c r="F12" s="232">
        <v>6879</v>
      </c>
      <c r="G12" s="232">
        <v>8119</v>
      </c>
      <c r="H12" s="232">
        <v>7700</v>
      </c>
      <c r="J12" s="222"/>
    </row>
    <row r="13" spans="1:12" ht="18" customHeight="1" x14ac:dyDescent="0.2">
      <c r="A13" s="23"/>
      <c r="B13" s="219" t="s">
        <v>155</v>
      </c>
      <c r="C13" s="249"/>
      <c r="D13" s="217">
        <v>2.493503643055071E-2</v>
      </c>
      <c r="E13" s="217">
        <v>3.1737622612444831E-2</v>
      </c>
      <c r="F13" s="218">
        <v>3.0276089415472097E-2</v>
      </c>
      <c r="G13" s="218">
        <v>3.4414062334425503E-2</v>
      </c>
      <c r="H13" s="218">
        <v>2.7E-2</v>
      </c>
      <c r="J13" s="21"/>
    </row>
    <row r="14" spans="1:12" ht="22.2" customHeight="1" x14ac:dyDescent="0.2">
      <c r="A14" s="23"/>
      <c r="B14" s="177" t="s">
        <v>5</v>
      </c>
      <c r="C14" s="233">
        <v>740</v>
      </c>
      <c r="D14" s="233">
        <v>1302</v>
      </c>
      <c r="E14" s="233">
        <v>119</v>
      </c>
      <c r="F14" s="234">
        <v>464</v>
      </c>
      <c r="G14" s="234">
        <v>621</v>
      </c>
      <c r="H14" s="234">
        <v>300</v>
      </c>
      <c r="I14" s="66"/>
    </row>
    <row r="15" spans="1:12" ht="22.2" customHeight="1" x14ac:dyDescent="0.2">
      <c r="A15" s="23"/>
      <c r="B15" s="177" t="s">
        <v>154</v>
      </c>
      <c r="C15" s="233">
        <v>5847</v>
      </c>
      <c r="D15" s="233">
        <v>7664</v>
      </c>
      <c r="E15" s="233">
        <v>7908</v>
      </c>
      <c r="F15" s="234">
        <v>7343</v>
      </c>
      <c r="G15" s="234">
        <v>8740</v>
      </c>
      <c r="H15" s="234">
        <v>8000</v>
      </c>
      <c r="I15" s="66"/>
    </row>
    <row r="16" spans="1:12" ht="22.2" customHeight="1" thickBot="1" x14ac:dyDescent="0.25">
      <c r="A16" s="23"/>
      <c r="B16" s="235" t="s">
        <v>157</v>
      </c>
      <c r="C16" s="228">
        <v>3877</v>
      </c>
      <c r="D16" s="228">
        <v>4416</v>
      </c>
      <c r="E16" s="228">
        <v>5437</v>
      </c>
      <c r="F16" s="229">
        <v>6975</v>
      </c>
      <c r="G16" s="229">
        <v>6490</v>
      </c>
      <c r="H16" s="229">
        <v>7300</v>
      </c>
      <c r="I16" s="66"/>
    </row>
    <row r="17" spans="1:11" ht="22.2" customHeight="1" thickTop="1" x14ac:dyDescent="0.2">
      <c r="A17" s="23"/>
      <c r="B17" s="236" t="s">
        <v>112</v>
      </c>
      <c r="C17" s="237" t="s">
        <v>113</v>
      </c>
      <c r="D17" s="238">
        <v>156.28</v>
      </c>
      <c r="E17" s="238">
        <v>192.43</v>
      </c>
      <c r="F17" s="238">
        <v>249.43</v>
      </c>
      <c r="G17" s="238">
        <v>236.58</v>
      </c>
      <c r="H17" s="238">
        <v>266.04000000000002</v>
      </c>
      <c r="I17" s="25"/>
      <c r="J17" s="66"/>
    </row>
    <row r="18" spans="1:11" ht="22.2" customHeight="1" x14ac:dyDescent="0.2">
      <c r="A18" s="23"/>
      <c r="B18" s="177" t="s">
        <v>114</v>
      </c>
      <c r="C18" s="239"/>
      <c r="D18" s="240">
        <v>40</v>
      </c>
      <c r="E18" s="240">
        <v>55</v>
      </c>
      <c r="F18" s="240">
        <v>60</v>
      </c>
      <c r="G18" s="240">
        <v>70</v>
      </c>
      <c r="H18" s="240">
        <v>75</v>
      </c>
      <c r="I18" s="25"/>
      <c r="J18" s="66"/>
    </row>
    <row r="19" spans="1:11" ht="22.2" customHeight="1" x14ac:dyDescent="0.2">
      <c r="A19" s="23"/>
      <c r="B19" s="177" t="s">
        <v>115</v>
      </c>
      <c r="C19" s="239" t="s">
        <v>116</v>
      </c>
      <c r="D19" s="241">
        <v>25.6</v>
      </c>
      <c r="E19" s="241">
        <v>28.6</v>
      </c>
      <c r="F19" s="241">
        <v>24.1</v>
      </c>
      <c r="G19" s="241">
        <v>29.6</v>
      </c>
      <c r="H19" s="241">
        <v>28.2</v>
      </c>
      <c r="I19" s="25"/>
      <c r="J19" s="66"/>
    </row>
    <row r="20" spans="1:11" ht="22.2" customHeight="1" thickBot="1" x14ac:dyDescent="0.25">
      <c r="A20" s="23"/>
      <c r="B20" s="183" t="s">
        <v>117</v>
      </c>
      <c r="C20" s="242" t="s">
        <v>118</v>
      </c>
      <c r="D20" s="243">
        <v>25.61</v>
      </c>
      <c r="E20" s="243">
        <v>28.6</v>
      </c>
      <c r="F20" s="243">
        <v>45.41</v>
      </c>
      <c r="G20" s="243">
        <v>29.63</v>
      </c>
      <c r="H20" s="243" t="s">
        <v>151</v>
      </c>
      <c r="I20" s="25"/>
      <c r="J20" s="66"/>
    </row>
    <row r="21" spans="1:11" ht="22.2" customHeight="1" thickTop="1" x14ac:dyDescent="0.2">
      <c r="A21" s="23"/>
      <c r="B21" s="176" t="s">
        <v>7</v>
      </c>
      <c r="C21" s="228">
        <v>126028</v>
      </c>
      <c r="D21" s="228">
        <v>127948</v>
      </c>
      <c r="E21" s="228">
        <v>124281</v>
      </c>
      <c r="F21" s="229">
        <v>125751</v>
      </c>
      <c r="G21" s="229">
        <v>128755</v>
      </c>
      <c r="H21" s="282" t="s">
        <v>151</v>
      </c>
      <c r="I21" s="66"/>
    </row>
    <row r="22" spans="1:11" ht="22.2" customHeight="1" x14ac:dyDescent="0.2">
      <c r="A22" s="23"/>
      <c r="B22" s="177" t="s">
        <v>8</v>
      </c>
      <c r="C22" s="179">
        <v>12133</v>
      </c>
      <c r="D22" s="179">
        <v>12133</v>
      </c>
      <c r="E22" s="179">
        <v>12133</v>
      </c>
      <c r="F22" s="244">
        <v>12133</v>
      </c>
      <c r="G22" s="244">
        <v>12133</v>
      </c>
      <c r="H22" s="240" t="s">
        <v>151</v>
      </c>
      <c r="I22" s="66"/>
    </row>
    <row r="23" spans="1:11" ht="22.2" customHeight="1" x14ac:dyDescent="0.2">
      <c r="A23" s="23"/>
      <c r="B23" s="177" t="s">
        <v>58</v>
      </c>
      <c r="C23" s="179">
        <v>52923</v>
      </c>
      <c r="D23" s="179">
        <v>56538</v>
      </c>
      <c r="E23" s="179">
        <v>60702</v>
      </c>
      <c r="F23" s="244">
        <v>64481</v>
      </c>
      <c r="G23" s="244">
        <v>69127</v>
      </c>
      <c r="H23" s="240" t="s">
        <v>151</v>
      </c>
      <c r="I23" s="66"/>
    </row>
    <row r="24" spans="1:11" ht="22.2" customHeight="1" x14ac:dyDescent="0.2">
      <c r="A24" s="23"/>
      <c r="B24" s="177" t="s">
        <v>126</v>
      </c>
      <c r="C24" s="233">
        <v>52825</v>
      </c>
      <c r="D24" s="233">
        <v>59603</v>
      </c>
      <c r="E24" s="233">
        <v>61808</v>
      </c>
      <c r="F24" s="234">
        <v>65932</v>
      </c>
      <c r="G24" s="234">
        <v>70631</v>
      </c>
      <c r="H24" s="240" t="s">
        <v>151</v>
      </c>
      <c r="I24" s="66"/>
    </row>
    <row r="25" spans="1:11" ht="22.2" customHeight="1" x14ac:dyDescent="0.2">
      <c r="A25" s="23"/>
      <c r="B25" s="245" t="s">
        <v>127</v>
      </c>
      <c r="C25" s="246">
        <v>0.4191528866601073</v>
      </c>
      <c r="D25" s="246">
        <v>0.46583768405914905</v>
      </c>
      <c r="E25" s="246">
        <v>0.49732461116341192</v>
      </c>
      <c r="F25" s="246">
        <v>0.52430596973383914</v>
      </c>
      <c r="G25" s="246">
        <v>0.54798730893475722</v>
      </c>
      <c r="H25" s="240" t="s">
        <v>151</v>
      </c>
      <c r="I25" s="66"/>
    </row>
    <row r="26" spans="1:11" s="15" customFormat="1" ht="22.2" customHeight="1" x14ac:dyDescent="0.2">
      <c r="A26" s="23"/>
      <c r="B26" s="177" t="s">
        <v>153</v>
      </c>
      <c r="C26" s="233">
        <v>12172</v>
      </c>
      <c r="D26" s="233">
        <v>14178</v>
      </c>
      <c r="E26" s="233">
        <v>12302</v>
      </c>
      <c r="F26" s="234">
        <v>9486</v>
      </c>
      <c r="G26" s="234">
        <v>8547</v>
      </c>
      <c r="H26" s="240" t="s">
        <v>151</v>
      </c>
      <c r="I26" s="283"/>
    </row>
    <row r="27" spans="1:11" ht="22.2" customHeight="1" thickBot="1" x14ac:dyDescent="0.25">
      <c r="A27" s="23"/>
      <c r="B27" s="247" t="s">
        <v>11</v>
      </c>
      <c r="C27" s="248">
        <v>7.5999999999999998E-2</v>
      </c>
      <c r="D27" s="248">
        <v>7.8E-2</v>
      </c>
      <c r="E27" s="248">
        <v>0.09</v>
      </c>
      <c r="F27" s="248">
        <v>0.109</v>
      </c>
      <c r="G27" s="248">
        <v>9.5000000000000001E-2</v>
      </c>
      <c r="H27" s="248">
        <v>9.9000000000000005E-2</v>
      </c>
      <c r="I27" s="67"/>
    </row>
    <row r="28" spans="1:11" s="221" customFormat="1" ht="16.2" customHeight="1" thickTop="1" x14ac:dyDescent="0.25">
      <c r="A28" s="64"/>
      <c r="B28" s="250" t="s">
        <v>158</v>
      </c>
      <c r="C28" s="64"/>
      <c r="D28" s="64"/>
      <c r="E28" s="64"/>
      <c r="F28" s="64"/>
      <c r="G28" s="64"/>
      <c r="H28" s="64"/>
      <c r="I28" s="64"/>
    </row>
    <row r="29" spans="1:11" s="224" customFormat="1" ht="13.95" customHeight="1" x14ac:dyDescent="0.2">
      <c r="A29" s="90"/>
      <c r="B29" s="251" t="s">
        <v>159</v>
      </c>
      <c r="C29" s="90"/>
      <c r="D29" s="90"/>
      <c r="E29" s="90"/>
      <c r="F29" s="90"/>
      <c r="G29" s="90"/>
      <c r="H29" s="225"/>
      <c r="I29" s="90"/>
    </row>
    <row r="30" spans="1:11" x14ac:dyDescent="0.2">
      <c r="B30" s="66"/>
      <c r="C30" s="66"/>
      <c r="D30" s="66"/>
      <c r="E30" s="66"/>
      <c r="F30" s="66"/>
      <c r="G30" s="66"/>
      <c r="H30" s="68"/>
      <c r="I30" s="66"/>
    </row>
    <row r="31" spans="1:11" x14ac:dyDescent="0.2">
      <c r="B31" s="66"/>
      <c r="C31" s="66"/>
      <c r="D31" s="66"/>
      <c r="E31" s="68"/>
      <c r="F31" s="68"/>
      <c r="G31" s="68"/>
      <c r="H31" s="68"/>
      <c r="I31" s="68"/>
      <c r="J31" s="15"/>
      <c r="K31" s="15"/>
    </row>
    <row r="32" spans="1:11" x14ac:dyDescent="0.2">
      <c r="B32" s="66"/>
      <c r="C32" s="66"/>
      <c r="D32" s="66"/>
      <c r="E32" s="66"/>
      <c r="F32" s="66"/>
      <c r="G32" s="66"/>
      <c r="H32" s="68"/>
      <c r="I32" s="66"/>
    </row>
    <row r="33" spans="2:10" x14ac:dyDescent="0.2">
      <c r="B33" s="66"/>
      <c r="C33" s="66"/>
      <c r="D33" s="66"/>
      <c r="E33" s="66"/>
      <c r="F33" s="66"/>
      <c r="G33" s="66"/>
      <c r="H33" s="68"/>
      <c r="I33" s="66"/>
    </row>
    <row r="34" spans="2:10" x14ac:dyDescent="0.2">
      <c r="B34" s="66"/>
      <c r="C34" s="66"/>
      <c r="D34" s="66"/>
      <c r="E34" s="66"/>
      <c r="F34" s="66"/>
      <c r="G34" s="66"/>
      <c r="H34" s="68"/>
      <c r="I34" s="66"/>
    </row>
    <row r="38" spans="2:10" ht="14.4" x14ac:dyDescent="0.2">
      <c r="I38" s="1"/>
    </row>
    <row r="45" spans="2:10" x14ac:dyDescent="0.2">
      <c r="J45" s="21"/>
    </row>
  </sheetData>
  <customSheetViews>
    <customSheetView guid="{13AE57B1-B20B-44A8-9DC0-260FC29C756B}" scale="85" showPageBreaks="1" view="pageBreakPreview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"/>
      <headerFooter alignWithMargins="0">
        <oddFooter>&amp;C&amp;A</oddFooter>
      </headerFooter>
    </customSheetView>
    <customSheetView guid="{876E7550-E50F-4AAE-BF4C-461ED15B5E05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2"/>
      <headerFooter alignWithMargins="0">
        <oddFooter>&amp;C&amp;A</oddFooter>
      </headerFooter>
    </customSheetView>
    <customSheetView guid="{2850F775-3358-4069-B70B-A68B9395E65A}" showPageBreaks="1" view="pageBreakPreview" topLeftCell="A5">
      <selection activeCell="D19" sqref="D19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3"/>
      <headerFooter alignWithMargins="0">
        <oddFooter>&amp;C&amp;A</oddFooter>
      </headerFooter>
    </customSheetView>
    <customSheetView guid="{C0584FBA-CA15-4392-BD5F-A0A5726DB31D}" showPageBreaks="1" view="pageBreakPreview" topLeftCell="A7">
      <selection activeCell="D31" sqref="D3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4"/>
      <headerFooter alignWithMargins="0">
        <oddFooter>&amp;C&amp;A</oddFooter>
      </headerFooter>
    </customSheetView>
    <customSheetView guid="{EC63279B-639B-45FF-9512-5DCF9DA4CD08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5"/>
      <headerFooter alignWithMargins="0">
        <oddFooter>&amp;C&amp;A</oddFooter>
      </headerFooter>
    </customSheetView>
    <customSheetView guid="{999B2A32-316B-408F-898D-B1209B1AE33E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6"/>
      <headerFooter alignWithMargins="0">
        <oddFooter>&amp;C&amp;A</oddFooter>
      </headerFooter>
    </customSheetView>
    <customSheetView guid="{BA4ACC22-3FDE-4B7E-98AD-77607FB9548A}" showPageBreaks="1" view="pageBreakPreview" topLeftCell="E4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7"/>
      <headerFooter alignWithMargins="0">
        <oddFooter>&amp;C&amp;A</oddFooter>
      </headerFooter>
    </customSheetView>
    <customSheetView guid="{0BE77594-D573-40F2-A598-4B87650AE426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8"/>
      <headerFooter alignWithMargins="0">
        <oddFooter>&amp;C&amp;A</oddFooter>
      </headerFooter>
    </customSheetView>
    <customSheetView guid="{494BEB10-0379-49D2-B16C-912887E28C88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9"/>
      <headerFooter alignWithMargins="0">
        <oddFooter>&amp;C&amp;A</oddFooter>
      </headerFooter>
    </customSheetView>
    <customSheetView guid="{9D14BA31-E72B-4031-B090-3F6BAB65EBA8}" showPageBreaks="1" view="pageBreakPreview" topLeftCell="A7">
      <selection activeCell="I13" sqref="I13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0"/>
      <headerFooter alignWithMargins="0">
        <oddFooter>&amp;C&amp;A</oddFooter>
      </headerFooter>
    </customSheetView>
    <customSheetView guid="{82219591-BF33-4F7E-956A-68A9B1134D69}" showPageBreak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1"/>
      <headerFooter alignWithMargins="0">
        <oddFooter>&amp;C&amp;A</oddFooter>
      </headerFooter>
    </customSheetView>
    <customSheetView guid="{92AA98D0-3641-41E5-BE32-988DB4925F31}" showPageBreaks="1" view="pageBreakPreview">
      <selection activeCell="G31" sqref="G3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2"/>
      <headerFooter alignWithMargins="0">
        <oddFooter>&amp;C&amp;A</oddFooter>
      </headerFooter>
    </customSheetView>
    <customSheetView guid="{EEDB9977-F0CE-48BA-902F-07FAF6DC33CE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3"/>
      <headerFooter alignWithMargins="0">
        <oddFooter>&amp;C&amp;A</oddFooter>
      </headerFooter>
    </customSheetView>
    <customSheetView guid="{F87F99E6-B7C4-4E61-B317-054F06EA9E84}" showPageBreaks="1" showGridLines="0" printArea="1" hiddenColumns="1">
      <selection activeCell="F12" sqref="F1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4"/>
      <headerFooter alignWithMargins="0"/>
    </customSheetView>
    <customSheetView guid="{D4ED3D51-8C81-469C-A1BB-93626E9E5B04}" showPageBreaks="1" showGridLines="0" printArea="1" hiddenColumns="1" topLeftCell="A8">
      <selection activeCell="B26" sqref="B26:I2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5"/>
      <headerFooter alignWithMargins="0"/>
    </customSheetView>
    <customSheetView guid="{92523B11-7F5F-42BC-BBF6-5F3045D201E1}" scale="85" showPageBreaks="1" view="pageBreakPreview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6"/>
      <headerFooter alignWithMargins="0">
        <oddFooter>&amp;C&amp;A</oddFooter>
      </headerFooter>
    </customSheetView>
    <customSheetView guid="{C5FC5267-B1F0-4E5F-BFA8-DC8FDF06BFC8}" showPageBreaks="1" showGridLines="0" printArea="1" hiddenColumns="1" topLeftCell="A13">
      <selection activeCell="D22" sqref="D2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7"/>
      <headerFooter alignWithMargins="0"/>
    </customSheetView>
  </customSheetViews>
  <mergeCells count="1">
    <mergeCell ref="A1:I1"/>
  </mergeCells>
  <phoneticPr fontId="2"/>
  <pageMargins left="0" right="0" top="0.39370078740157483" bottom="0.35433070866141736" header="0.19685039370078741" footer="0.19685039370078741"/>
  <pageSetup paperSize="9" scale="99" orientation="landscape" r:id="rId18"/>
  <headerFooter>
    <oddHeader>&amp;L&amp;G</oddHeader>
    <oddFooter>&amp;R&amp;"Meiryo UI,標準"&amp;12&amp;P</oddFooter>
  </headerFooter>
  <drawing r:id="rId19"/>
  <legacyDrawingHF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5"/>
  <sheetViews>
    <sheetView showGridLines="0" view="pageBreakPreview" zoomScaleNormal="100" zoomScaleSheetLayoutView="100" workbookViewId="0">
      <selection sqref="A1:H1"/>
    </sheetView>
  </sheetViews>
  <sheetFormatPr defaultColWidth="9" defaultRowHeight="13.2" x14ac:dyDescent="0.2"/>
  <cols>
    <col min="1" max="1" width="2.77734375" style="4" customWidth="1"/>
    <col min="2" max="2" width="33.6640625" style="4" customWidth="1"/>
    <col min="3" max="3" width="20.77734375" style="4" hidden="1" customWidth="1"/>
    <col min="4" max="4" width="15.77734375" style="4" customWidth="1"/>
    <col min="5" max="8" width="22.77734375" style="4" customWidth="1"/>
    <col min="9" max="9" width="2.77734375" style="4" customWidth="1"/>
    <col min="10" max="16384" width="9" style="4"/>
  </cols>
  <sheetData>
    <row r="1" spans="1:11" ht="37.5" customHeight="1" x14ac:dyDescent="0.2">
      <c r="A1" s="286" t="str">
        <f>J1</f>
        <v>中間期業績の推移（全社連結業績）</v>
      </c>
      <c r="B1" s="286"/>
      <c r="C1" s="286"/>
      <c r="D1" s="286"/>
      <c r="E1" s="286"/>
      <c r="F1" s="286"/>
      <c r="G1" s="286"/>
      <c r="H1" s="286"/>
      <c r="I1" s="76"/>
      <c r="J1" s="4" t="s">
        <v>132</v>
      </c>
      <c r="K1" s="66" t="s">
        <v>129</v>
      </c>
    </row>
    <row r="2" spans="1:11" ht="10.199999999999999" customHeight="1" x14ac:dyDescent="0.2">
      <c r="A2" s="80"/>
      <c r="B2" s="80"/>
      <c r="C2" s="80"/>
      <c r="D2" s="80"/>
      <c r="E2" s="80"/>
      <c r="F2" s="80"/>
      <c r="G2" s="80"/>
      <c r="H2" s="80"/>
      <c r="I2" s="76"/>
    </row>
    <row r="3" spans="1:11" ht="10.199999999999999" customHeight="1" x14ac:dyDescent="0.2">
      <c r="A3" s="6"/>
      <c r="B3" s="6"/>
      <c r="C3" s="6"/>
      <c r="D3" s="6"/>
      <c r="E3" s="6"/>
      <c r="F3" s="6"/>
      <c r="G3" s="6"/>
      <c r="H3" s="6"/>
      <c r="I3" s="6"/>
    </row>
    <row r="4" spans="1:11" ht="22.2" customHeight="1" x14ac:dyDescent="0.2">
      <c r="B4" s="66"/>
      <c r="C4" s="66"/>
      <c r="D4" s="66"/>
      <c r="E4" s="66"/>
      <c r="F4" s="252"/>
      <c r="G4" s="252"/>
      <c r="H4" s="26" t="s">
        <v>23</v>
      </c>
    </row>
    <row r="5" spans="1:11" ht="18" customHeight="1" x14ac:dyDescent="0.2">
      <c r="B5" s="23"/>
      <c r="C5" s="253" t="s">
        <v>66</v>
      </c>
      <c r="D5" s="253" t="s">
        <v>67</v>
      </c>
      <c r="E5" s="253" t="s">
        <v>68</v>
      </c>
      <c r="F5" s="253" t="s">
        <v>69</v>
      </c>
      <c r="G5" s="253" t="s">
        <v>70</v>
      </c>
      <c r="H5" s="253" t="s">
        <v>140</v>
      </c>
    </row>
    <row r="6" spans="1:11" ht="18" customHeight="1" thickBot="1" x14ac:dyDescent="0.25">
      <c r="B6" s="193"/>
      <c r="C6" s="186" t="s">
        <v>71</v>
      </c>
      <c r="D6" s="186" t="s">
        <v>71</v>
      </c>
      <c r="E6" s="186" t="s">
        <v>71</v>
      </c>
      <c r="F6" s="186" t="s">
        <v>71</v>
      </c>
      <c r="G6" s="186" t="s">
        <v>71</v>
      </c>
      <c r="H6" s="186" t="s">
        <v>71</v>
      </c>
    </row>
    <row r="7" spans="1:11" ht="22.2" customHeight="1" thickTop="1" x14ac:dyDescent="0.2">
      <c r="B7" s="176" t="s">
        <v>1</v>
      </c>
      <c r="C7" s="228">
        <v>122077</v>
      </c>
      <c r="D7" s="228">
        <v>120318</v>
      </c>
      <c r="E7" s="229">
        <v>122975</v>
      </c>
      <c r="F7" s="229">
        <v>109659</v>
      </c>
      <c r="G7" s="229">
        <v>116582</v>
      </c>
      <c r="H7" s="229">
        <v>115383</v>
      </c>
    </row>
    <row r="8" spans="1:11" s="221" customFormat="1" ht="18" customHeight="1" x14ac:dyDescent="0.3">
      <c r="B8" s="230" t="s">
        <v>2</v>
      </c>
      <c r="C8" s="231">
        <v>15728</v>
      </c>
      <c r="D8" s="231">
        <v>15796</v>
      </c>
      <c r="E8" s="232">
        <v>16991</v>
      </c>
      <c r="F8" s="232">
        <v>15172</v>
      </c>
      <c r="G8" s="232">
        <v>16218</v>
      </c>
      <c r="H8" s="232">
        <v>16023</v>
      </c>
    </row>
    <row r="9" spans="1:11" ht="18" customHeight="1" x14ac:dyDescent="0.2">
      <c r="B9" s="262" t="s">
        <v>65</v>
      </c>
      <c r="C9" s="263">
        <v>0.12883671780925154</v>
      </c>
      <c r="D9" s="263">
        <v>0.13128542695191078</v>
      </c>
      <c r="E9" s="264">
        <v>0.13816629396218744</v>
      </c>
      <c r="F9" s="264">
        <v>0.13835617687558704</v>
      </c>
      <c r="G9" s="264">
        <v>0.13900000000000001</v>
      </c>
      <c r="H9" s="264">
        <v>0.13886941966570263</v>
      </c>
    </row>
    <row r="10" spans="1:11" s="221" customFormat="1" ht="18" customHeight="1" x14ac:dyDescent="0.3">
      <c r="B10" s="271" t="s">
        <v>3</v>
      </c>
      <c r="C10" s="269">
        <v>13534</v>
      </c>
      <c r="D10" s="269">
        <v>12729</v>
      </c>
      <c r="E10" s="270">
        <v>12796</v>
      </c>
      <c r="F10" s="270">
        <v>11959</v>
      </c>
      <c r="G10" s="270">
        <v>11824</v>
      </c>
      <c r="H10" s="270">
        <v>12251</v>
      </c>
    </row>
    <row r="11" spans="1:11" ht="18" customHeight="1" x14ac:dyDescent="0.2">
      <c r="B11" s="265" t="s">
        <v>65</v>
      </c>
      <c r="C11" s="266">
        <v>0.11086445440173005</v>
      </c>
      <c r="D11" s="266">
        <v>0.10579464419288885</v>
      </c>
      <c r="E11" s="267">
        <v>0.10405366944500914</v>
      </c>
      <c r="F11" s="267">
        <v>0.10905625621244039</v>
      </c>
      <c r="G11" s="267">
        <v>0.10100000000000001</v>
      </c>
      <c r="H11" s="267">
        <v>0.10617827505899755</v>
      </c>
      <c r="I11" s="268"/>
      <c r="J11" s="21"/>
    </row>
    <row r="12" spans="1:11" s="221" customFormat="1" ht="18" customHeight="1" x14ac:dyDescent="0.3">
      <c r="B12" s="230" t="s">
        <v>4</v>
      </c>
      <c r="C12" s="231">
        <v>2194</v>
      </c>
      <c r="D12" s="231">
        <v>3067</v>
      </c>
      <c r="E12" s="232">
        <v>4195</v>
      </c>
      <c r="F12" s="232">
        <v>3212</v>
      </c>
      <c r="G12" s="232">
        <v>4394</v>
      </c>
      <c r="H12" s="232">
        <v>3772</v>
      </c>
      <c r="J12" s="222"/>
    </row>
    <row r="13" spans="1:11" ht="18" customHeight="1" x14ac:dyDescent="0.2">
      <c r="B13" s="262" t="s">
        <v>65</v>
      </c>
      <c r="C13" s="263">
        <v>1.7972263407521484E-2</v>
      </c>
      <c r="D13" s="263">
        <v>2.5490782759021925E-2</v>
      </c>
      <c r="E13" s="264">
        <v>3.4112624517178287E-2</v>
      </c>
      <c r="F13" s="264">
        <v>2.9290801484602266E-2</v>
      </c>
      <c r="G13" s="264">
        <v>3.7999999999999999E-2</v>
      </c>
      <c r="H13" s="264">
        <v>3.269114460670508E-2</v>
      </c>
    </row>
    <row r="14" spans="1:11" ht="22.2" customHeight="1" x14ac:dyDescent="0.2">
      <c r="B14" s="176" t="s">
        <v>5</v>
      </c>
      <c r="C14" s="228">
        <v>243</v>
      </c>
      <c r="D14" s="228">
        <v>569</v>
      </c>
      <c r="E14" s="229">
        <v>232</v>
      </c>
      <c r="F14" s="257">
        <v>-167</v>
      </c>
      <c r="G14" s="229">
        <v>309</v>
      </c>
      <c r="H14" s="229">
        <v>277</v>
      </c>
    </row>
    <row r="15" spans="1:11" ht="22.2" customHeight="1" x14ac:dyDescent="0.2">
      <c r="B15" s="177" t="s">
        <v>6</v>
      </c>
      <c r="C15" s="233">
        <v>2437</v>
      </c>
      <c r="D15" s="233">
        <v>3636</v>
      </c>
      <c r="E15" s="234">
        <v>4427</v>
      </c>
      <c r="F15" s="234">
        <v>3045</v>
      </c>
      <c r="G15" s="234">
        <v>4703</v>
      </c>
      <c r="H15" s="234">
        <v>4049</v>
      </c>
    </row>
    <row r="16" spans="1:11" ht="22.2" customHeight="1" thickBot="1" x14ac:dyDescent="0.25">
      <c r="B16" s="258" t="s">
        <v>160</v>
      </c>
      <c r="C16" s="259">
        <v>1352</v>
      </c>
      <c r="D16" s="259">
        <v>2157</v>
      </c>
      <c r="E16" s="260">
        <v>2943</v>
      </c>
      <c r="F16" s="260">
        <v>3111</v>
      </c>
      <c r="G16" s="260">
        <v>3516</v>
      </c>
      <c r="H16" s="260">
        <v>2750</v>
      </c>
    </row>
    <row r="17" spans="1:11" ht="22.2" customHeight="1" thickTop="1" x14ac:dyDescent="0.2">
      <c r="A17" s="23"/>
      <c r="B17" s="236" t="s">
        <v>112</v>
      </c>
      <c r="C17" s="237" t="s">
        <v>113</v>
      </c>
      <c r="D17" s="238">
        <v>76.34</v>
      </c>
      <c r="E17" s="238">
        <v>104.17</v>
      </c>
      <c r="F17" s="238">
        <v>110.11</v>
      </c>
      <c r="G17" s="238">
        <v>128.16</v>
      </c>
      <c r="H17" s="238">
        <v>100.25</v>
      </c>
      <c r="I17" s="25"/>
      <c r="J17" s="66"/>
    </row>
    <row r="18" spans="1:11" ht="22.2" customHeight="1" x14ac:dyDescent="0.2">
      <c r="A18" s="23"/>
      <c r="B18" s="177" t="s">
        <v>162</v>
      </c>
      <c r="C18" s="239"/>
      <c r="D18" s="240">
        <v>15</v>
      </c>
      <c r="E18" s="240">
        <v>20</v>
      </c>
      <c r="F18" s="240">
        <v>25</v>
      </c>
      <c r="G18" s="240">
        <v>30</v>
      </c>
      <c r="H18" s="240">
        <v>35</v>
      </c>
      <c r="I18" s="25"/>
      <c r="J18" s="66"/>
    </row>
    <row r="19" spans="1:11" ht="22.2" customHeight="1" x14ac:dyDescent="0.2">
      <c r="A19" s="23"/>
      <c r="B19" s="177" t="s">
        <v>115</v>
      </c>
      <c r="C19" s="239" t="s">
        <v>116</v>
      </c>
      <c r="D19" s="241" t="s">
        <v>164</v>
      </c>
      <c r="E19" s="241" t="s">
        <v>163</v>
      </c>
      <c r="F19" s="241" t="s">
        <v>163</v>
      </c>
      <c r="G19" s="241" t="s">
        <v>163</v>
      </c>
      <c r="H19" s="241" t="s">
        <v>163</v>
      </c>
      <c r="I19" s="25"/>
      <c r="J19" s="66"/>
    </row>
    <row r="20" spans="1:11" ht="22.2" customHeight="1" thickBot="1" x14ac:dyDescent="0.25">
      <c r="A20" s="23"/>
      <c r="B20" s="183" t="s">
        <v>117</v>
      </c>
      <c r="C20" s="242" t="s">
        <v>118</v>
      </c>
      <c r="D20" s="243" t="s">
        <v>163</v>
      </c>
      <c r="E20" s="243" t="s">
        <v>163</v>
      </c>
      <c r="F20" s="243" t="s">
        <v>163</v>
      </c>
      <c r="G20" s="243" t="s">
        <v>163</v>
      </c>
      <c r="H20" s="243" t="s">
        <v>163</v>
      </c>
      <c r="I20" s="25"/>
      <c r="J20" s="66"/>
    </row>
    <row r="21" spans="1:11" ht="22.2" customHeight="1" thickTop="1" x14ac:dyDescent="0.2">
      <c r="B21" s="176" t="s">
        <v>7</v>
      </c>
      <c r="C21" s="228">
        <v>116658</v>
      </c>
      <c r="D21" s="228">
        <v>122132</v>
      </c>
      <c r="E21" s="229">
        <v>123959</v>
      </c>
      <c r="F21" s="229">
        <v>120167</v>
      </c>
      <c r="G21" s="229">
        <v>126376</v>
      </c>
      <c r="H21" s="229">
        <v>130811</v>
      </c>
      <c r="I21" s="3"/>
    </row>
    <row r="22" spans="1:11" ht="22.2" customHeight="1" x14ac:dyDescent="0.2">
      <c r="B22" s="177" t="s">
        <v>8</v>
      </c>
      <c r="C22" s="233">
        <v>12133</v>
      </c>
      <c r="D22" s="233">
        <v>12133</v>
      </c>
      <c r="E22" s="234">
        <v>12133</v>
      </c>
      <c r="F22" s="234">
        <v>12133</v>
      </c>
      <c r="G22" s="234">
        <v>12133</v>
      </c>
      <c r="H22" s="234">
        <v>12133</v>
      </c>
    </row>
    <row r="23" spans="1:11" ht="22.2" customHeight="1" x14ac:dyDescent="0.2">
      <c r="B23" s="177" t="s">
        <v>54</v>
      </c>
      <c r="C23" s="233">
        <v>50364</v>
      </c>
      <c r="D23" s="233">
        <v>55509</v>
      </c>
      <c r="E23" s="234">
        <v>60924</v>
      </c>
      <c r="F23" s="234">
        <v>61475</v>
      </c>
      <c r="G23" s="234">
        <v>69006</v>
      </c>
      <c r="H23" s="234">
        <v>73247</v>
      </c>
    </row>
    <row r="24" spans="1:11" ht="22.2" customHeight="1" x14ac:dyDescent="0.2">
      <c r="B24" s="261" t="s">
        <v>106</v>
      </c>
      <c r="C24" s="256">
        <v>0.43099999999999999</v>
      </c>
      <c r="D24" s="256">
        <v>0.45400000000000001</v>
      </c>
      <c r="E24" s="256">
        <v>0.49148508781129246</v>
      </c>
      <c r="F24" s="34">
        <v>0.51100000000000001</v>
      </c>
      <c r="G24" s="34">
        <v>0.54549999999999998</v>
      </c>
      <c r="H24" s="34">
        <v>0.55929476425569025</v>
      </c>
    </row>
    <row r="25" spans="1:11" s="15" customFormat="1" ht="22.2" customHeight="1" x14ac:dyDescent="0.2">
      <c r="B25" s="254" t="s">
        <v>161</v>
      </c>
      <c r="C25" s="255">
        <v>10141</v>
      </c>
      <c r="D25" s="255">
        <v>14373</v>
      </c>
      <c r="E25" s="284">
        <v>13313</v>
      </c>
      <c r="F25" s="284">
        <v>10821</v>
      </c>
      <c r="G25" s="284">
        <v>9259</v>
      </c>
      <c r="H25" s="284">
        <v>9271</v>
      </c>
    </row>
    <row r="26" spans="1:11" ht="22.2" customHeight="1" thickBot="1" x14ac:dyDescent="0.25">
      <c r="B26" s="183" t="s">
        <v>11</v>
      </c>
      <c r="C26" s="259"/>
      <c r="D26" s="260" t="s">
        <v>163</v>
      </c>
      <c r="E26" s="260" t="s">
        <v>163</v>
      </c>
      <c r="F26" s="260" t="s">
        <v>163</v>
      </c>
      <c r="G26" s="260" t="s">
        <v>163</v>
      </c>
      <c r="H26" s="260" t="s">
        <v>163</v>
      </c>
    </row>
    <row r="27" spans="1:11" s="221" customFormat="1" ht="16.2" customHeight="1" thickTop="1" x14ac:dyDescent="0.25">
      <c r="A27" s="64"/>
      <c r="B27" s="250" t="s">
        <v>158</v>
      </c>
      <c r="C27" s="64"/>
      <c r="D27" s="64"/>
      <c r="E27" s="64"/>
      <c r="F27" s="64"/>
      <c r="G27" s="64"/>
      <c r="H27" s="64"/>
      <c r="I27" s="64"/>
    </row>
    <row r="28" spans="1:11" s="224" customFormat="1" ht="13.95" customHeight="1" x14ac:dyDescent="0.2">
      <c r="A28" s="90"/>
      <c r="B28" s="251" t="s">
        <v>159</v>
      </c>
      <c r="C28" s="90"/>
      <c r="D28" s="90"/>
      <c r="E28" s="90"/>
      <c r="F28" s="90"/>
      <c r="G28" s="90"/>
      <c r="H28" s="225"/>
      <c r="I28" s="90"/>
    </row>
    <row r="29" spans="1:11" ht="15" customHeight="1" x14ac:dyDescent="0.2">
      <c r="A29" s="89"/>
      <c r="B29" s="90"/>
      <c r="C29" s="90"/>
      <c r="D29" s="90"/>
      <c r="E29" s="90"/>
      <c r="F29" s="90"/>
      <c r="G29" s="90"/>
      <c r="H29" s="90"/>
      <c r="I29" s="90"/>
    </row>
    <row r="31" spans="1:11" x14ac:dyDescent="0.2">
      <c r="E31" s="15"/>
      <c r="F31" s="15"/>
      <c r="G31" s="15"/>
      <c r="H31" s="15"/>
      <c r="I31" s="15"/>
      <c r="J31" s="15"/>
      <c r="K31" s="15"/>
    </row>
    <row r="39" spans="9:10" ht="14.4" x14ac:dyDescent="0.2">
      <c r="I39" s="1"/>
    </row>
    <row r="45" spans="9:10" x14ac:dyDescent="0.2">
      <c r="J45" s="21"/>
    </row>
  </sheetData>
  <customSheetViews>
    <customSheetView guid="{13AE57B1-B20B-44A8-9DC0-260FC29C756B}" showPageBreak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"/>
      <headerFooter alignWithMargins="0">
        <oddFooter>&amp;C6</oddFooter>
      </headerFooter>
    </customSheetView>
    <customSheetView guid="{876E7550-E50F-4AAE-BF4C-461ED15B5E05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2"/>
      <headerFooter alignWithMargins="0">
        <oddFooter>&amp;C6</oddFooter>
      </headerFooter>
    </customSheetView>
    <customSheetView guid="{2850F775-3358-4069-B70B-A68B9395E65A}" showPageBreaks="1" hiddenRows="1" view="pageBreakPreview" topLeftCell="A10">
      <selection activeCell="D22" sqref="D22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3"/>
      <headerFooter alignWithMargins="0">
        <oddFooter>&amp;C6</oddFooter>
      </headerFooter>
    </customSheetView>
    <customSheetView guid="{C0584FBA-CA15-4392-BD5F-A0A5726DB31D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4"/>
      <headerFooter alignWithMargins="0">
        <oddFooter>&amp;C6</oddFooter>
      </headerFooter>
    </customSheetView>
    <customSheetView guid="{EC63279B-639B-45FF-9512-5DCF9DA4CD08}" showPageBreaks="1" view="pageBreakPreview" topLeftCell="A2">
      <selection activeCell="G30" sqref="G30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5"/>
      <headerFooter alignWithMargins="0">
        <oddFooter>&amp;C6</oddFooter>
      </headerFooter>
    </customSheetView>
    <customSheetView guid="{999B2A32-316B-408F-898D-B1209B1AE33E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6"/>
      <headerFooter alignWithMargins="0">
        <oddFooter>&amp;C6</oddFooter>
      </headerFooter>
    </customSheetView>
    <customSheetView guid="{BA4ACC22-3FDE-4B7E-98AD-77607FB9548A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7"/>
      <headerFooter alignWithMargins="0">
        <oddFooter>&amp;C6</oddFooter>
      </headerFooter>
    </customSheetView>
    <customSheetView guid="{0BE77594-D573-40F2-A598-4B87650AE426}" showPageBreaks="1" hiddenRow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8"/>
      <headerFooter alignWithMargins="0">
        <oddFooter>&amp;C6</oddFooter>
      </headerFooter>
    </customSheetView>
    <customSheetView guid="{494BEB10-0379-49D2-B16C-912887E28C88}" showPageBreaks="1" hiddenRows="1" view="pageBreakPreview" topLeftCell="A10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9"/>
      <headerFooter alignWithMargins="0">
        <oddFooter>&amp;C6</oddFooter>
      </headerFooter>
    </customSheetView>
    <customSheetView guid="{9D14BA31-E72B-4031-B090-3F6BAB65EBA8}" showPageBreaks="1" hiddenRow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0"/>
      <headerFooter alignWithMargins="0">
        <oddFooter>&amp;C6</oddFooter>
      </headerFooter>
    </customSheetView>
    <customSheetView guid="{82219591-BF33-4F7E-956A-68A9B1134D69}" showPageBreaks="1" hiddenRow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1"/>
      <headerFooter alignWithMargins="0">
        <oddFooter>&amp;C6</oddFooter>
      </headerFooter>
    </customSheetView>
    <customSheetView guid="{92AA98D0-3641-41E5-BE32-988DB4925F31}" showPageBreaks="1" view="pageBreakPreview" topLeftCell="A2">
      <selection activeCell="D30" sqref="D30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2"/>
      <headerFooter alignWithMargins="0">
        <oddFooter>&amp;C6</oddFooter>
      </headerFooter>
    </customSheetView>
    <customSheetView guid="{EEDB9977-F0CE-48BA-902F-07FAF6DC33CE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3"/>
      <headerFooter alignWithMargins="0">
        <oddFooter>&amp;C6</oddFooter>
      </headerFooter>
    </customSheetView>
    <customSheetView guid="{F87F99E6-B7C4-4E61-B317-054F06EA9E84}" showGridLines="0" fitToPage="1">
      <selection activeCell="E6" sqref="E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4"/>
      <headerFooter alignWithMargins="0"/>
    </customSheetView>
    <customSheetView guid="{D4ED3D51-8C81-469C-A1BB-93626E9E5B04}" showGridLines="0" fitToPage="1" topLeftCell="A10">
      <selection activeCell="G22" sqref="G2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5"/>
      <headerFooter alignWithMargins="0"/>
    </customSheetView>
    <customSheetView guid="{92523B11-7F5F-42BC-BBF6-5F3045D201E1}" showPageBreak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6"/>
      <headerFooter alignWithMargins="0">
        <oddFooter>&amp;C6</oddFooter>
      </headerFooter>
    </customSheetView>
    <customSheetView guid="{C5FC5267-B1F0-4E5F-BFA8-DC8FDF06BFC8}" showGridLines="0" fitToPage="1" topLeftCell="A13">
      <selection activeCell="B24" sqref="B24:H2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7"/>
      <headerFooter alignWithMargins="0"/>
    </customSheetView>
  </customSheetViews>
  <mergeCells count="1">
    <mergeCell ref="A1:H1"/>
  </mergeCells>
  <phoneticPr fontId="2"/>
  <pageMargins left="0" right="0" top="0.39370078740157483" bottom="0.35433070866141736" header="0.19685039370078741" footer="0.19685039370078741"/>
  <pageSetup paperSize="9" orientation="landscape" r:id="rId18"/>
  <headerFooter>
    <oddHeader>&amp;L&amp;G</oddHeader>
    <oddFooter>&amp;R&amp;"Meiryo UI,標準"&amp;12&amp;P</oddFooter>
  </headerFooter>
  <drawing r:id="rId19"/>
  <legacyDrawingHF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537"/>
  <sheetViews>
    <sheetView showGridLines="0" view="pageBreakPreview" zoomScaleNormal="90" zoomScaleSheetLayoutView="100" workbookViewId="0">
      <selection sqref="A1:Q1"/>
    </sheetView>
  </sheetViews>
  <sheetFormatPr defaultColWidth="12.6640625" defaultRowHeight="15" zeroHeight="1" x14ac:dyDescent="0.3"/>
  <cols>
    <col min="1" max="1" width="1.77734375" style="27" customWidth="1"/>
    <col min="2" max="2" width="11.77734375" style="27" customWidth="1"/>
    <col min="3" max="3" width="14" style="27" customWidth="1"/>
    <col min="4" max="4" width="11.77734375" style="27" hidden="1" customWidth="1"/>
    <col min="5" max="5" width="9.77734375" style="27" hidden="1" customWidth="1"/>
    <col min="6" max="6" width="11.77734375" style="27" customWidth="1"/>
    <col min="7" max="7" width="9.77734375" style="27" customWidth="1"/>
    <col min="8" max="8" width="11.77734375" style="27" customWidth="1"/>
    <col min="9" max="9" width="9.77734375" style="27" customWidth="1"/>
    <col min="10" max="10" width="11.77734375" style="27" customWidth="1"/>
    <col min="11" max="11" width="9.77734375" style="27" customWidth="1"/>
    <col min="12" max="12" width="11.21875" style="27" customWidth="1"/>
    <col min="13" max="13" width="9.77734375" style="27" customWidth="1"/>
    <col min="14" max="14" width="11.77734375" style="70" customWidth="1"/>
    <col min="15" max="16" width="9.77734375" style="70" customWidth="1"/>
    <col min="17" max="17" width="2.21875" style="27" customWidth="1"/>
    <col min="18" max="18" width="14.33203125" style="27" customWidth="1"/>
    <col min="19" max="19" width="4.77734375" style="27" customWidth="1"/>
    <col min="20" max="16384" width="12.6640625" style="27"/>
  </cols>
  <sheetData>
    <row r="1" spans="1:21" ht="36.6" customHeight="1" x14ac:dyDescent="0.75">
      <c r="A1" s="286" t="str">
        <f>R1</f>
        <v>事業部門別業績推移（通期・中間期）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112" t="s">
        <v>131</v>
      </c>
      <c r="S1" s="113" t="s">
        <v>129</v>
      </c>
    </row>
    <row r="2" spans="1:21" ht="10.199999999999999" customHeight="1" x14ac:dyDescent="0.7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80"/>
      <c r="R2" s="112"/>
      <c r="S2" s="113"/>
    </row>
    <row r="3" spans="1:21" ht="10.199999999999999" customHeight="1" x14ac:dyDescent="0.3"/>
    <row r="4" spans="1:21" x14ac:dyDescent="0.3">
      <c r="P4" s="30" t="s">
        <v>51</v>
      </c>
    </row>
    <row r="5" spans="1:21" ht="15" customHeight="1" x14ac:dyDescent="0.3">
      <c r="B5" s="31"/>
      <c r="C5" s="31"/>
      <c r="D5" s="288" t="s">
        <v>66</v>
      </c>
      <c r="E5" s="288"/>
      <c r="F5" s="287" t="s">
        <v>67</v>
      </c>
      <c r="G5" s="287"/>
      <c r="H5" s="287" t="s">
        <v>68</v>
      </c>
      <c r="I5" s="287"/>
      <c r="J5" s="293" t="s">
        <v>69</v>
      </c>
      <c r="K5" s="293"/>
      <c r="L5" s="293" t="s">
        <v>70</v>
      </c>
      <c r="M5" s="293"/>
      <c r="N5" s="293" t="s">
        <v>140</v>
      </c>
      <c r="O5" s="293"/>
      <c r="P5" s="109"/>
      <c r="Q5" s="31"/>
      <c r="S5" s="31"/>
      <c r="T5" s="31"/>
      <c r="U5" s="31"/>
    </row>
    <row r="6" spans="1:21" ht="15.6" customHeight="1" thickBot="1" x14ac:dyDescent="0.35">
      <c r="B6" s="41"/>
      <c r="C6" s="41"/>
      <c r="D6" s="42" t="s">
        <v>64</v>
      </c>
      <c r="E6" s="42" t="s">
        <v>75</v>
      </c>
      <c r="F6" s="110" t="s">
        <v>64</v>
      </c>
      <c r="G6" s="110" t="s">
        <v>75</v>
      </c>
      <c r="H6" s="110" t="s">
        <v>64</v>
      </c>
      <c r="I6" s="110" t="s">
        <v>75</v>
      </c>
      <c r="J6" s="110" t="s">
        <v>64</v>
      </c>
      <c r="K6" s="110" t="s">
        <v>75</v>
      </c>
      <c r="L6" s="111" t="s">
        <v>64</v>
      </c>
      <c r="M6" s="111" t="s">
        <v>75</v>
      </c>
      <c r="N6" s="111" t="s">
        <v>139</v>
      </c>
      <c r="O6" s="111" t="s">
        <v>75</v>
      </c>
      <c r="P6" s="111" t="s">
        <v>142</v>
      </c>
      <c r="Q6" s="31"/>
      <c r="S6" s="31"/>
      <c r="T6" s="31"/>
      <c r="U6" s="31"/>
    </row>
    <row r="7" spans="1:21" ht="12" customHeight="1" thickTop="1" x14ac:dyDescent="0.3">
      <c r="A7" s="37"/>
      <c r="B7" s="289" t="s">
        <v>50</v>
      </c>
      <c r="C7" s="96" t="s">
        <v>1</v>
      </c>
      <c r="D7" s="32">
        <v>194782</v>
      </c>
      <c r="E7" s="33">
        <v>0.755</v>
      </c>
      <c r="F7" s="95">
        <v>197188</v>
      </c>
      <c r="G7" s="93">
        <v>0.77285287074307352</v>
      </c>
      <c r="H7" s="95">
        <v>189486</v>
      </c>
      <c r="I7" s="93">
        <v>0.77219249593499251</v>
      </c>
      <c r="J7" s="95">
        <v>171227</v>
      </c>
      <c r="K7" s="93">
        <v>0.75361011227548202</v>
      </c>
      <c r="L7" s="95">
        <v>172248</v>
      </c>
      <c r="M7" s="93">
        <v>0.73010880760932684</v>
      </c>
      <c r="N7" s="95">
        <v>227200</v>
      </c>
      <c r="O7" s="93">
        <f>N7/N$19</f>
        <v>0.783448275862069</v>
      </c>
      <c r="P7" s="93">
        <f>N7/L7-1</f>
        <v>0.31902837768798475</v>
      </c>
      <c r="Q7" s="114"/>
      <c r="S7" s="114"/>
      <c r="T7" s="32"/>
      <c r="U7" s="33"/>
    </row>
    <row r="8" spans="1:21" ht="12" customHeight="1" x14ac:dyDescent="0.3">
      <c r="A8" s="115"/>
      <c r="B8" s="289"/>
      <c r="C8" s="96" t="s">
        <v>62</v>
      </c>
      <c r="D8" s="32">
        <v>3805</v>
      </c>
      <c r="E8" s="33">
        <v>0.745</v>
      </c>
      <c r="F8" s="95">
        <v>4852</v>
      </c>
      <c r="G8" s="93">
        <v>0.76265325369380699</v>
      </c>
      <c r="H8" s="95">
        <v>6515</v>
      </c>
      <c r="I8" s="93">
        <v>0.83699999999999997</v>
      </c>
      <c r="J8" s="95">
        <v>4917</v>
      </c>
      <c r="K8" s="93">
        <v>0.71499999999999997</v>
      </c>
      <c r="L8" s="95">
        <v>5312</v>
      </c>
      <c r="M8" s="92">
        <v>0.65426776696637512</v>
      </c>
      <c r="N8" s="95">
        <v>5200</v>
      </c>
      <c r="O8" s="93">
        <f>N8/N$20</f>
        <v>0.67532467532467533</v>
      </c>
      <c r="P8" s="93">
        <f>N8/L8-1</f>
        <v>-2.108433734939763E-2</v>
      </c>
      <c r="Q8" s="114"/>
      <c r="S8" s="114"/>
      <c r="T8" s="32"/>
      <c r="U8" s="33"/>
    </row>
    <row r="9" spans="1:21" ht="12" customHeight="1" x14ac:dyDescent="0.3">
      <c r="B9" s="289"/>
      <c r="C9" s="96" t="s">
        <v>77</v>
      </c>
      <c r="D9" s="33">
        <v>0.02</v>
      </c>
      <c r="E9" s="33"/>
      <c r="F9" s="93">
        <v>2.4605959794713674E-2</v>
      </c>
      <c r="G9" s="93"/>
      <c r="H9" s="93">
        <v>3.4408874534266387E-2</v>
      </c>
      <c r="I9" s="93"/>
      <c r="J9" s="93">
        <v>2.8716265542233409E-2</v>
      </c>
      <c r="K9" s="93"/>
      <c r="L9" s="93">
        <v>3.1E-2</v>
      </c>
      <c r="M9" s="93"/>
      <c r="N9" s="93"/>
      <c r="O9" s="93"/>
      <c r="P9" s="93"/>
      <c r="Q9" s="114"/>
      <c r="S9" s="114"/>
      <c r="T9" s="32"/>
      <c r="U9" s="33"/>
    </row>
    <row r="10" spans="1:21" ht="12" customHeight="1" x14ac:dyDescent="0.3">
      <c r="B10" s="290" t="s">
        <v>14</v>
      </c>
      <c r="C10" s="97" t="s">
        <v>1</v>
      </c>
      <c r="D10" s="43">
        <v>46505</v>
      </c>
      <c r="E10" s="44">
        <v>0.18</v>
      </c>
      <c r="F10" s="100">
        <v>42024</v>
      </c>
      <c r="G10" s="101">
        <v>0.16470763454219792</v>
      </c>
      <c r="H10" s="100">
        <v>40880</v>
      </c>
      <c r="I10" s="101">
        <v>0.16659399234678285</v>
      </c>
      <c r="J10" s="100">
        <v>42547</v>
      </c>
      <c r="K10" s="101">
        <v>0.18725930750982575</v>
      </c>
      <c r="L10" s="100">
        <v>47582</v>
      </c>
      <c r="M10" s="101">
        <v>0.20168615765446907</v>
      </c>
      <c r="N10" s="100">
        <v>43000</v>
      </c>
      <c r="O10" s="101">
        <f>N10/N$19</f>
        <v>0.14827586206896551</v>
      </c>
      <c r="P10" s="101">
        <f>N10/L10-1</f>
        <v>-9.6296919002984316E-2</v>
      </c>
      <c r="Q10" s="116"/>
      <c r="S10" s="114"/>
      <c r="T10" s="32"/>
      <c r="U10" s="117"/>
    </row>
    <row r="11" spans="1:21" ht="12" customHeight="1" x14ac:dyDescent="0.3">
      <c r="B11" s="289"/>
      <c r="C11" s="96" t="s">
        <v>62</v>
      </c>
      <c r="D11" s="32">
        <v>866</v>
      </c>
      <c r="E11" s="33">
        <v>0.17</v>
      </c>
      <c r="F11" s="95">
        <v>707</v>
      </c>
      <c r="G11" s="93">
        <v>0.11112857591952216</v>
      </c>
      <c r="H11" s="95">
        <v>811</v>
      </c>
      <c r="I11" s="93">
        <v>0.104</v>
      </c>
      <c r="J11" s="95">
        <v>1491</v>
      </c>
      <c r="K11" s="93">
        <v>0.217</v>
      </c>
      <c r="L11" s="95">
        <v>2202</v>
      </c>
      <c r="M11" s="92">
        <v>0.27121566695405835</v>
      </c>
      <c r="N11" s="95">
        <v>1700</v>
      </c>
      <c r="O11" s="93">
        <f>N11/N$20</f>
        <v>0.22077922077922077</v>
      </c>
      <c r="P11" s="93">
        <f>N11/L11-1</f>
        <v>-0.22797456857402365</v>
      </c>
      <c r="Q11" s="114"/>
      <c r="S11" s="114"/>
      <c r="T11" s="32"/>
      <c r="U11" s="33"/>
    </row>
    <row r="12" spans="1:21" ht="12" customHeight="1" x14ac:dyDescent="0.3">
      <c r="B12" s="291"/>
      <c r="C12" s="98" t="s">
        <v>77</v>
      </c>
      <c r="D12" s="45">
        <v>1.9E-2</v>
      </c>
      <c r="E12" s="45"/>
      <c r="F12" s="102">
        <v>1.6823719779173806E-2</v>
      </c>
      <c r="G12" s="102"/>
      <c r="H12" s="102">
        <v>1.9814090019569471E-2</v>
      </c>
      <c r="I12" s="102"/>
      <c r="J12" s="102">
        <v>3.504359884363175E-2</v>
      </c>
      <c r="K12" s="102"/>
      <c r="L12" s="102">
        <v>4.5999999999999999E-2</v>
      </c>
      <c r="M12" s="102"/>
      <c r="N12" s="102"/>
      <c r="O12" s="102"/>
      <c r="P12" s="102"/>
      <c r="Q12" s="114"/>
      <c r="S12" s="114"/>
      <c r="T12" s="32"/>
      <c r="U12" s="33"/>
    </row>
    <row r="13" spans="1:21" ht="12" customHeight="1" x14ac:dyDescent="0.3">
      <c r="B13" s="289" t="s">
        <v>59</v>
      </c>
      <c r="C13" s="96" t="s">
        <v>1</v>
      </c>
      <c r="D13" s="32">
        <v>3306</v>
      </c>
      <c r="E13" s="34">
        <v>1.2999999999999999E-2</v>
      </c>
      <c r="F13" s="95">
        <v>2889</v>
      </c>
      <c r="G13" s="92">
        <v>1.1323061969170231E-2</v>
      </c>
      <c r="H13" s="95">
        <v>2897</v>
      </c>
      <c r="I13" s="92">
        <v>1.1805841385240457E-2</v>
      </c>
      <c r="J13" s="95">
        <v>3159</v>
      </c>
      <c r="K13" s="92">
        <v>1.3903498540990895E-2</v>
      </c>
      <c r="L13" s="95">
        <v>2568</v>
      </c>
      <c r="M13" s="92">
        <v>1.0884999639709902E-2</v>
      </c>
      <c r="N13" s="100">
        <v>2800</v>
      </c>
      <c r="O13" s="93">
        <f>N13/N$19</f>
        <v>9.655172413793104E-3</v>
      </c>
      <c r="P13" s="93">
        <f>N13/L13-1</f>
        <v>9.0342679127725756E-2</v>
      </c>
      <c r="Q13" s="118"/>
      <c r="S13" s="118"/>
      <c r="T13" s="119"/>
      <c r="U13" s="120"/>
    </row>
    <row r="14" spans="1:21" ht="12" customHeight="1" x14ac:dyDescent="0.3">
      <c r="B14" s="289"/>
      <c r="C14" s="96" t="s">
        <v>62</v>
      </c>
      <c r="D14" s="32">
        <v>79</v>
      </c>
      <c r="E14" s="33">
        <v>1.6E-2</v>
      </c>
      <c r="F14" s="95">
        <v>442</v>
      </c>
      <c r="G14" s="93">
        <v>7.0000000000000007E-2</v>
      </c>
      <c r="H14" s="95">
        <v>695</v>
      </c>
      <c r="I14" s="93">
        <v>8.8999999999999996E-2</v>
      </c>
      <c r="J14" s="95">
        <v>528</v>
      </c>
      <c r="K14" s="92">
        <v>7.6999999999999999E-2</v>
      </c>
      <c r="L14" s="95">
        <v>172</v>
      </c>
      <c r="M14" s="92">
        <v>2.1184874984604016E-2</v>
      </c>
      <c r="N14" s="95">
        <v>300</v>
      </c>
      <c r="O14" s="93">
        <f>N14/N$20</f>
        <v>3.896103896103896E-2</v>
      </c>
      <c r="P14" s="93">
        <f>N14/L14-1</f>
        <v>0.7441860465116279</v>
      </c>
      <c r="Q14" s="118"/>
      <c r="R14" s="121"/>
      <c r="S14" s="118"/>
      <c r="T14" s="119"/>
      <c r="U14" s="120"/>
    </row>
    <row r="15" spans="1:21" ht="12" customHeight="1" x14ac:dyDescent="0.3">
      <c r="B15" s="289"/>
      <c r="C15" s="96" t="s">
        <v>77</v>
      </c>
      <c r="D15" s="33">
        <v>2.4E-2</v>
      </c>
      <c r="E15" s="34"/>
      <c r="F15" s="93">
        <v>0.15299411561093804</v>
      </c>
      <c r="G15" s="92"/>
      <c r="H15" s="93">
        <v>0.23990334829133586</v>
      </c>
      <c r="I15" s="92"/>
      <c r="J15" s="93">
        <v>0.16714150047483381</v>
      </c>
      <c r="K15" s="92"/>
      <c r="L15" s="93">
        <v>6.7000000000000004E-2</v>
      </c>
      <c r="M15" s="92"/>
      <c r="N15" s="102"/>
      <c r="O15" s="92"/>
      <c r="P15" s="92"/>
      <c r="Q15" s="118"/>
      <c r="R15" s="121"/>
      <c r="S15" s="118"/>
      <c r="T15" s="119"/>
      <c r="U15" s="120"/>
    </row>
    <row r="16" spans="1:21" ht="12" customHeight="1" x14ac:dyDescent="0.3">
      <c r="B16" s="290" t="s">
        <v>31</v>
      </c>
      <c r="C16" s="97" t="s">
        <v>1</v>
      </c>
      <c r="D16" s="43">
        <v>13258</v>
      </c>
      <c r="E16" s="46">
        <v>5.1108594004146697E-2</v>
      </c>
      <c r="F16" s="100">
        <v>13040</v>
      </c>
      <c r="G16" s="103">
        <v>5.1108594004146697E-2</v>
      </c>
      <c r="H16" s="100">
        <v>12123</v>
      </c>
      <c r="I16" s="103">
        <v>4.9403595137476719E-2</v>
      </c>
      <c r="J16" s="100">
        <v>10274</v>
      </c>
      <c r="K16" s="103">
        <v>4.5218279205489216E-2</v>
      </c>
      <c r="L16" s="100">
        <v>13522</v>
      </c>
      <c r="M16" s="103">
        <v>5.7315796389469355E-2</v>
      </c>
      <c r="N16" s="95">
        <v>17000</v>
      </c>
      <c r="O16" s="101">
        <f>N16/N$19</f>
        <v>5.8620689655172413E-2</v>
      </c>
      <c r="P16" s="101">
        <f>N16/L16-1</f>
        <v>0.25721047182369472</v>
      </c>
      <c r="Q16" s="118"/>
      <c r="R16" s="121"/>
      <c r="S16" s="118"/>
      <c r="T16" s="119"/>
      <c r="U16" s="120"/>
    </row>
    <row r="17" spans="2:21" ht="12" customHeight="1" x14ac:dyDescent="0.3">
      <c r="B17" s="289"/>
      <c r="C17" s="96" t="s">
        <v>62</v>
      </c>
      <c r="D17" s="32">
        <v>410</v>
      </c>
      <c r="E17" s="34">
        <v>0.08</v>
      </c>
      <c r="F17" s="95">
        <v>169</v>
      </c>
      <c r="G17" s="92">
        <v>2.6563973593209684E-2</v>
      </c>
      <c r="H17" s="104">
        <v>-343</v>
      </c>
      <c r="I17" s="92">
        <v>-4.3999999999999997E-2</v>
      </c>
      <c r="J17" s="104">
        <v>-212</v>
      </c>
      <c r="K17" s="92">
        <v>-3.1E-2</v>
      </c>
      <c r="L17" s="104">
        <v>308</v>
      </c>
      <c r="M17" s="92">
        <v>3.7935706367779286E-2</v>
      </c>
      <c r="N17" s="95">
        <v>500</v>
      </c>
      <c r="O17" s="93">
        <f>N17/N$20</f>
        <v>6.4935064935064929E-2</v>
      </c>
      <c r="P17" s="93">
        <f>N17/L17-1</f>
        <v>0.62337662337662336</v>
      </c>
      <c r="Q17" s="39"/>
      <c r="R17" s="121"/>
      <c r="S17" s="39"/>
      <c r="T17" s="32"/>
      <c r="U17" s="34"/>
    </row>
    <row r="18" spans="2:21" ht="12" customHeight="1" x14ac:dyDescent="0.3">
      <c r="B18" s="291"/>
      <c r="C18" s="98" t="s">
        <v>77</v>
      </c>
      <c r="D18" s="45">
        <v>3.1E-2</v>
      </c>
      <c r="E18" s="47"/>
      <c r="F18" s="102">
        <v>1.2960122699386503E-2</v>
      </c>
      <c r="G18" s="105"/>
      <c r="H18" s="102">
        <v>-2.8000000000000001E-2</v>
      </c>
      <c r="I18" s="105"/>
      <c r="J18" s="102">
        <v>-2.0634611641035625E-2</v>
      </c>
      <c r="K18" s="105"/>
      <c r="L18" s="102">
        <v>2.3E-2</v>
      </c>
      <c r="M18" s="105"/>
      <c r="N18" s="93"/>
      <c r="O18" s="105"/>
      <c r="P18" s="105"/>
      <c r="Q18" s="39"/>
      <c r="R18" s="121"/>
      <c r="S18" s="39"/>
      <c r="T18" s="32"/>
      <c r="U18" s="34"/>
    </row>
    <row r="19" spans="2:21" ht="12" customHeight="1" x14ac:dyDescent="0.3">
      <c r="B19" s="290" t="s">
        <v>76</v>
      </c>
      <c r="C19" s="97" t="s">
        <v>1</v>
      </c>
      <c r="D19" s="43">
        <v>257852</v>
      </c>
      <c r="E19" s="46">
        <v>1</v>
      </c>
      <c r="F19" s="100">
        <v>255143</v>
      </c>
      <c r="G19" s="103">
        <v>1</v>
      </c>
      <c r="H19" s="100">
        <v>245387</v>
      </c>
      <c r="I19" s="103">
        <v>1</v>
      </c>
      <c r="J19" s="100">
        <v>227209</v>
      </c>
      <c r="K19" s="103">
        <v>1</v>
      </c>
      <c r="L19" s="100">
        <v>235921</v>
      </c>
      <c r="M19" s="103">
        <v>1</v>
      </c>
      <c r="N19" s="100">
        <v>290000</v>
      </c>
      <c r="O19" s="103">
        <v>1</v>
      </c>
      <c r="P19" s="101">
        <f>N19/L19-1</f>
        <v>0.22922503719465404</v>
      </c>
      <c r="Q19" s="39"/>
      <c r="R19" s="121"/>
      <c r="S19" s="39"/>
      <c r="T19" s="32"/>
      <c r="U19" s="34"/>
    </row>
    <row r="20" spans="2:21" ht="12" customHeight="1" x14ac:dyDescent="0.3">
      <c r="B20" s="289"/>
      <c r="C20" s="96" t="s">
        <v>62</v>
      </c>
      <c r="D20" s="32">
        <v>5106</v>
      </c>
      <c r="E20" s="34">
        <v>1</v>
      </c>
      <c r="F20" s="95">
        <v>6362</v>
      </c>
      <c r="G20" s="92">
        <v>1</v>
      </c>
      <c r="H20" s="95">
        <v>7788</v>
      </c>
      <c r="I20" s="92">
        <v>1</v>
      </c>
      <c r="J20" s="95">
        <v>6879</v>
      </c>
      <c r="K20" s="92">
        <v>1</v>
      </c>
      <c r="L20" s="95">
        <v>8119</v>
      </c>
      <c r="M20" s="92">
        <v>1</v>
      </c>
      <c r="N20" s="95">
        <v>7700</v>
      </c>
      <c r="O20" s="92">
        <v>1</v>
      </c>
      <c r="P20" s="93">
        <f>N20/L20-1</f>
        <v>-5.1607340805517876E-2</v>
      </c>
      <c r="Q20" s="39"/>
      <c r="R20" s="121"/>
      <c r="S20" s="39"/>
      <c r="T20" s="32"/>
      <c r="U20" s="34"/>
    </row>
    <row r="21" spans="2:21" ht="12" customHeight="1" thickBot="1" x14ac:dyDescent="0.35">
      <c r="B21" s="292"/>
      <c r="C21" s="99" t="s">
        <v>77</v>
      </c>
      <c r="D21" s="48">
        <v>0.02</v>
      </c>
      <c r="E21" s="49"/>
      <c r="F21" s="106">
        <v>2.493503643055071E-2</v>
      </c>
      <c r="G21" s="107"/>
      <c r="H21" s="106">
        <v>3.2153292554210289E-2</v>
      </c>
      <c r="I21" s="107"/>
      <c r="J21" s="106">
        <v>2.959389812903538E-2</v>
      </c>
      <c r="K21" s="107"/>
      <c r="L21" s="106">
        <v>3.4000000000000002E-2</v>
      </c>
      <c r="M21" s="107"/>
      <c r="N21" s="106"/>
      <c r="O21" s="107"/>
      <c r="P21" s="107"/>
      <c r="Q21" s="39"/>
      <c r="R21" s="121"/>
      <c r="S21" s="39"/>
      <c r="T21" s="32"/>
      <c r="U21" s="34"/>
    </row>
    <row r="22" spans="2:21" ht="12" customHeight="1" thickTop="1" x14ac:dyDescent="0.35">
      <c r="C22" s="35"/>
      <c r="E22" s="36"/>
      <c r="G22" s="36"/>
      <c r="I22" s="36"/>
      <c r="J22" s="37"/>
      <c r="K22" s="37"/>
      <c r="L22" s="38"/>
      <c r="M22" s="39"/>
      <c r="N22" s="38"/>
      <c r="O22" s="38"/>
      <c r="P22" s="39"/>
      <c r="Q22" s="39"/>
      <c r="R22" s="119"/>
      <c r="S22" s="34"/>
    </row>
    <row r="23" spans="2:21" ht="15" customHeight="1" x14ac:dyDescent="0.3">
      <c r="B23" s="171"/>
      <c r="C23" s="31"/>
      <c r="D23" s="288" t="s">
        <v>66</v>
      </c>
      <c r="E23" s="288"/>
      <c r="F23" s="287" t="s">
        <v>67</v>
      </c>
      <c r="G23" s="287"/>
      <c r="H23" s="287" t="s">
        <v>68</v>
      </c>
      <c r="I23" s="287"/>
      <c r="J23" s="287" t="s">
        <v>69</v>
      </c>
      <c r="K23" s="287"/>
      <c r="L23" s="293" t="s">
        <v>70</v>
      </c>
      <c r="M23" s="293"/>
      <c r="N23" s="293" t="s">
        <v>140</v>
      </c>
      <c r="O23" s="293"/>
      <c r="P23" s="109"/>
      <c r="Q23" s="31"/>
      <c r="R23" s="36"/>
      <c r="S23" s="31"/>
      <c r="T23" s="32"/>
      <c r="U23" s="34"/>
    </row>
    <row r="24" spans="2:21" ht="12" customHeight="1" thickBot="1" x14ac:dyDescent="0.35">
      <c r="B24" s="168"/>
      <c r="C24" s="41"/>
      <c r="D24" s="42" t="s">
        <v>71</v>
      </c>
      <c r="E24" s="42" t="s">
        <v>75</v>
      </c>
      <c r="F24" s="110" t="s">
        <v>71</v>
      </c>
      <c r="G24" s="110" t="s">
        <v>75</v>
      </c>
      <c r="H24" s="110" t="s">
        <v>71</v>
      </c>
      <c r="I24" s="110" t="s">
        <v>75</v>
      </c>
      <c r="J24" s="110" t="s">
        <v>71</v>
      </c>
      <c r="K24" s="110" t="s">
        <v>75</v>
      </c>
      <c r="L24" s="111" t="s">
        <v>71</v>
      </c>
      <c r="M24" s="111" t="s">
        <v>75</v>
      </c>
      <c r="N24" s="111" t="s">
        <v>71</v>
      </c>
      <c r="O24" s="111" t="s">
        <v>75</v>
      </c>
      <c r="P24" s="111" t="s">
        <v>142</v>
      </c>
      <c r="Q24" s="31"/>
      <c r="R24" s="36"/>
      <c r="S24" s="31"/>
      <c r="T24" s="32"/>
      <c r="U24" s="34"/>
    </row>
    <row r="25" spans="2:21" ht="12" customHeight="1" thickTop="1" x14ac:dyDescent="0.3">
      <c r="B25" s="289" t="s">
        <v>50</v>
      </c>
      <c r="C25" s="96" t="s">
        <v>1</v>
      </c>
      <c r="D25" s="32">
        <v>94595</v>
      </c>
      <c r="E25" s="33">
        <v>0.77500000000000002</v>
      </c>
      <c r="F25" s="95">
        <v>93519</v>
      </c>
      <c r="G25" s="93">
        <v>0.77726524709519773</v>
      </c>
      <c r="H25" s="95">
        <v>95815</v>
      </c>
      <c r="I25" s="93">
        <v>0.77914210205326284</v>
      </c>
      <c r="J25" s="95">
        <v>82784</v>
      </c>
      <c r="K25" s="93">
        <v>0.75492207661933808</v>
      </c>
      <c r="L25" s="95">
        <v>85918</v>
      </c>
      <c r="M25" s="93">
        <v>0.73699999999999999</v>
      </c>
      <c r="N25" s="95">
        <v>83455</v>
      </c>
      <c r="O25" s="93">
        <v>0.72328679268176421</v>
      </c>
      <c r="P25" s="93">
        <v>-2.8672770763950011E-2</v>
      </c>
      <c r="Q25" s="114"/>
      <c r="R25" s="121"/>
      <c r="S25" s="114"/>
      <c r="T25" s="32"/>
      <c r="U25" s="34"/>
    </row>
    <row r="26" spans="2:21" ht="12" customHeight="1" x14ac:dyDescent="0.3">
      <c r="B26" s="289"/>
      <c r="C26" s="96" t="s">
        <v>62</v>
      </c>
      <c r="D26" s="32">
        <v>1601</v>
      </c>
      <c r="E26" s="33">
        <v>0.73</v>
      </c>
      <c r="F26" s="95">
        <v>2648</v>
      </c>
      <c r="G26" s="93">
        <v>0.86338441473752858</v>
      </c>
      <c r="H26" s="95">
        <v>3755</v>
      </c>
      <c r="I26" s="93">
        <v>0.89511323003575682</v>
      </c>
      <c r="J26" s="95">
        <v>2366</v>
      </c>
      <c r="K26" s="93">
        <v>0.73661270236612697</v>
      </c>
      <c r="L26" s="95">
        <v>2893</v>
      </c>
      <c r="M26" s="93">
        <v>0.65800000000000003</v>
      </c>
      <c r="N26" s="95">
        <v>2474</v>
      </c>
      <c r="O26" s="93">
        <v>0.65588547189819724</v>
      </c>
      <c r="P26" s="93">
        <v>-0.14483594973003364</v>
      </c>
      <c r="Q26" s="122"/>
      <c r="R26" s="121"/>
      <c r="S26" s="114"/>
      <c r="T26" s="32"/>
      <c r="U26" s="34"/>
    </row>
    <row r="27" spans="2:21" ht="12" customHeight="1" x14ac:dyDescent="0.3">
      <c r="B27" s="289"/>
      <c r="C27" s="96" t="s">
        <v>77</v>
      </c>
      <c r="D27" s="33">
        <v>1.7000000000000001E-2</v>
      </c>
      <c r="E27" s="33"/>
      <c r="F27" s="93">
        <v>2.8315101744030624E-2</v>
      </c>
      <c r="G27" s="93"/>
      <c r="H27" s="93">
        <v>3.9190105933308982E-2</v>
      </c>
      <c r="I27" s="93"/>
      <c r="J27" s="93">
        <v>2.858040201005025E-2</v>
      </c>
      <c r="K27" s="93"/>
      <c r="L27" s="93">
        <v>3.4000000000000002E-2</v>
      </c>
      <c r="M27" s="93"/>
      <c r="N27" s="93">
        <v>2.9644718710682402E-2</v>
      </c>
      <c r="O27" s="93"/>
      <c r="P27" s="93"/>
      <c r="Q27" s="122"/>
      <c r="R27" s="121"/>
      <c r="S27" s="114"/>
      <c r="T27" s="32"/>
      <c r="U27" s="34"/>
    </row>
    <row r="28" spans="2:21" ht="12" customHeight="1" x14ac:dyDescent="0.3">
      <c r="B28" s="290" t="s">
        <v>14</v>
      </c>
      <c r="C28" s="97" t="s">
        <v>1</v>
      </c>
      <c r="D28" s="43">
        <v>19767</v>
      </c>
      <c r="E28" s="44">
        <v>0.16200000000000001</v>
      </c>
      <c r="F28" s="100">
        <v>19828</v>
      </c>
      <c r="G28" s="101">
        <v>0.16479662228427999</v>
      </c>
      <c r="H28" s="100">
        <v>20120</v>
      </c>
      <c r="I28" s="101">
        <v>0.16361048993697905</v>
      </c>
      <c r="J28" s="100">
        <v>20524</v>
      </c>
      <c r="K28" s="101">
        <v>0.18716202044519831</v>
      </c>
      <c r="L28" s="100">
        <v>23446</v>
      </c>
      <c r="M28" s="101">
        <v>0.20100000000000001</v>
      </c>
      <c r="N28" s="100">
        <v>21143</v>
      </c>
      <c r="O28" s="101">
        <v>0.18324189871991542</v>
      </c>
      <c r="P28" s="101">
        <v>-9.8208665862351441E-2</v>
      </c>
      <c r="Q28" s="116"/>
      <c r="R28" s="121"/>
      <c r="S28" s="114"/>
      <c r="T28" s="32"/>
      <c r="U28" s="34"/>
    </row>
    <row r="29" spans="2:21" ht="12" customHeight="1" x14ac:dyDescent="0.3">
      <c r="B29" s="289"/>
      <c r="C29" s="96" t="s">
        <v>62</v>
      </c>
      <c r="D29" s="32">
        <v>184</v>
      </c>
      <c r="E29" s="33">
        <v>8.4000000000000005E-2</v>
      </c>
      <c r="F29" s="95">
        <v>162</v>
      </c>
      <c r="G29" s="93">
        <v>5.2820345614607106E-2</v>
      </c>
      <c r="H29" s="95">
        <v>229</v>
      </c>
      <c r="I29" s="93">
        <v>5.4588796185935637E-2</v>
      </c>
      <c r="J29" s="95">
        <v>539</v>
      </c>
      <c r="K29" s="93">
        <v>0.1678082191780822</v>
      </c>
      <c r="L29" s="95">
        <v>1116</v>
      </c>
      <c r="M29" s="93">
        <v>0.254</v>
      </c>
      <c r="N29" s="95">
        <v>864</v>
      </c>
      <c r="O29" s="93">
        <v>0.22905620360551432</v>
      </c>
      <c r="P29" s="93">
        <v>-0.22568326487351134</v>
      </c>
      <c r="Q29" s="116"/>
      <c r="R29" s="121"/>
      <c r="S29" s="114"/>
      <c r="T29" s="32"/>
      <c r="U29" s="34"/>
    </row>
    <row r="30" spans="2:21" ht="12" customHeight="1" x14ac:dyDescent="0.3">
      <c r="B30" s="291"/>
      <c r="C30" s="98" t="s">
        <v>77</v>
      </c>
      <c r="D30" s="45">
        <v>8.9999999999999993E-3</v>
      </c>
      <c r="E30" s="45"/>
      <c r="F30" s="102">
        <v>8.1702642727456126E-3</v>
      </c>
      <c r="G30" s="102"/>
      <c r="H30" s="102">
        <v>1.1381709741550696E-2</v>
      </c>
      <c r="I30" s="102"/>
      <c r="J30" s="102">
        <v>2.6261937244201911E-2</v>
      </c>
      <c r="K30" s="102"/>
      <c r="L30" s="102">
        <v>4.8000000000000001E-2</v>
      </c>
      <c r="M30" s="102"/>
      <c r="N30" s="102">
        <v>4.0864588752778701E-2</v>
      </c>
      <c r="O30" s="102"/>
      <c r="P30" s="102"/>
      <c r="Q30" s="116"/>
      <c r="R30" s="121"/>
      <c r="S30" s="114"/>
      <c r="T30" s="32"/>
      <c r="U30" s="34"/>
    </row>
    <row r="31" spans="2:21" ht="12" customHeight="1" x14ac:dyDescent="0.3">
      <c r="B31" s="289" t="s">
        <v>59</v>
      </c>
      <c r="C31" s="96" t="s">
        <v>1</v>
      </c>
      <c r="D31" s="32">
        <v>1548</v>
      </c>
      <c r="E31" s="34">
        <v>1.2999999999999999E-2</v>
      </c>
      <c r="F31" s="95">
        <v>1047</v>
      </c>
      <c r="G31" s="92">
        <v>8.7019398593726621E-3</v>
      </c>
      <c r="H31" s="95">
        <v>1136</v>
      </c>
      <c r="I31" s="92">
        <v>9.237649928847326E-3</v>
      </c>
      <c r="J31" s="95">
        <v>1442</v>
      </c>
      <c r="K31" s="92">
        <v>1.3149855461020071E-2</v>
      </c>
      <c r="L31" s="95">
        <v>1142</v>
      </c>
      <c r="M31" s="92">
        <v>1.0280373831775701E-2</v>
      </c>
      <c r="N31" s="95">
        <v>1404</v>
      </c>
      <c r="O31" s="92">
        <v>1.2168170354384961E-2</v>
      </c>
      <c r="P31" s="92">
        <v>0.2298871063298118</v>
      </c>
      <c r="Q31" s="118"/>
      <c r="R31" s="121"/>
      <c r="S31" s="118"/>
      <c r="T31" s="32"/>
      <c r="U31" s="34"/>
    </row>
    <row r="32" spans="2:21" ht="12" customHeight="1" x14ac:dyDescent="0.3">
      <c r="B32" s="289"/>
      <c r="C32" s="96" t="s">
        <v>62</v>
      </c>
      <c r="D32" s="32">
        <v>231</v>
      </c>
      <c r="E32" s="34">
        <v>0.105</v>
      </c>
      <c r="F32" s="95">
        <v>122</v>
      </c>
      <c r="G32" s="92">
        <v>3.9778284969025107E-2</v>
      </c>
      <c r="H32" s="95">
        <v>288</v>
      </c>
      <c r="I32" s="92">
        <v>6.8653158522050062E-2</v>
      </c>
      <c r="J32" s="95">
        <v>307</v>
      </c>
      <c r="K32" s="92">
        <v>9.5579078455790778E-2</v>
      </c>
      <c r="L32" s="95">
        <v>111</v>
      </c>
      <c r="M32" s="92">
        <v>2.5000000000000001E-2</v>
      </c>
      <c r="N32" s="95">
        <v>143</v>
      </c>
      <c r="O32" s="93">
        <v>3.7910922587486746E-2</v>
      </c>
      <c r="P32" s="92">
        <v>0.2805703161576773</v>
      </c>
      <c r="Q32" s="118"/>
      <c r="R32" s="121"/>
      <c r="S32" s="118"/>
      <c r="T32" s="32"/>
      <c r="U32" s="34"/>
    </row>
    <row r="33" spans="2:21" ht="12" customHeight="1" x14ac:dyDescent="0.3">
      <c r="B33" s="289"/>
      <c r="C33" s="96" t="s">
        <v>77</v>
      </c>
      <c r="D33" s="33">
        <v>0.15</v>
      </c>
      <c r="E33" s="34"/>
      <c r="F33" s="93">
        <v>0.11652340019102196</v>
      </c>
      <c r="G33" s="92"/>
      <c r="H33" s="93">
        <v>0.25352112676056338</v>
      </c>
      <c r="I33" s="92"/>
      <c r="J33" s="93">
        <v>0.21289875173370318</v>
      </c>
      <c r="K33" s="92"/>
      <c r="L33" s="93">
        <v>9.7000000000000003E-2</v>
      </c>
      <c r="M33" s="92"/>
      <c r="N33" s="93">
        <v>0.10185185185185185</v>
      </c>
      <c r="O33" s="92"/>
      <c r="P33" s="92"/>
      <c r="Q33" s="118"/>
      <c r="R33" s="121"/>
      <c r="S33" s="118"/>
      <c r="T33" s="32"/>
      <c r="U33" s="34"/>
    </row>
    <row r="34" spans="2:21" ht="12" customHeight="1" x14ac:dyDescent="0.3">
      <c r="B34" s="290" t="s">
        <v>31</v>
      </c>
      <c r="C34" s="97" t="s">
        <v>1</v>
      </c>
      <c r="D34" s="43">
        <v>6165</v>
      </c>
      <c r="E34" s="46">
        <v>5.0999999999999997E-2</v>
      </c>
      <c r="F34" s="100">
        <v>5922</v>
      </c>
      <c r="G34" s="103">
        <v>4.9219568144417296E-2</v>
      </c>
      <c r="H34" s="100">
        <v>5901</v>
      </c>
      <c r="I34" s="103">
        <v>4.7985362878633871E-2</v>
      </c>
      <c r="J34" s="100">
        <v>4909</v>
      </c>
      <c r="K34" s="103">
        <v>4.4766047474443502E-2</v>
      </c>
      <c r="L34" s="100">
        <v>6075</v>
      </c>
      <c r="M34" s="103">
        <v>5.1999999999999998E-2</v>
      </c>
      <c r="N34" s="100">
        <v>9379</v>
      </c>
      <c r="O34" s="103">
        <v>8.1285804667932018E-2</v>
      </c>
      <c r="P34" s="103">
        <v>0.54390424984747832</v>
      </c>
      <c r="Q34" s="118"/>
      <c r="R34" s="121"/>
      <c r="S34" s="118"/>
      <c r="T34" s="32"/>
      <c r="U34" s="34"/>
    </row>
    <row r="35" spans="2:21" ht="12" customHeight="1" x14ac:dyDescent="0.3">
      <c r="B35" s="289"/>
      <c r="C35" s="96" t="s">
        <v>62</v>
      </c>
      <c r="D35" s="32">
        <v>175</v>
      </c>
      <c r="E35" s="34">
        <v>0.08</v>
      </c>
      <c r="F35" s="95">
        <v>51</v>
      </c>
      <c r="G35" s="92">
        <v>1.6628627323117054E-2</v>
      </c>
      <c r="H35" s="104">
        <v>-102</v>
      </c>
      <c r="I35" s="92">
        <v>-2.4314660309892728E-2</v>
      </c>
      <c r="J35" s="104">
        <v>-57</v>
      </c>
      <c r="K35" s="92">
        <v>-1.7745952677459528E-2</v>
      </c>
      <c r="L35" s="104">
        <v>198</v>
      </c>
      <c r="M35" s="92">
        <v>4.4999999999999998E-2</v>
      </c>
      <c r="N35" s="95">
        <v>216</v>
      </c>
      <c r="O35" s="92">
        <v>5.726405090137858E-2</v>
      </c>
      <c r="P35" s="92">
        <v>9.1825235992925885E-2</v>
      </c>
      <c r="Q35" s="39"/>
      <c r="R35" s="121"/>
      <c r="S35" s="39"/>
      <c r="T35" s="32"/>
      <c r="U35" s="34"/>
    </row>
    <row r="36" spans="2:21" ht="12" customHeight="1" x14ac:dyDescent="0.3">
      <c r="B36" s="291"/>
      <c r="C36" s="98" t="s">
        <v>77</v>
      </c>
      <c r="D36" s="45">
        <v>2.8000000000000001E-2</v>
      </c>
      <c r="E36" s="47"/>
      <c r="F36" s="102">
        <v>8.6119554204660588E-3</v>
      </c>
      <c r="G36" s="105"/>
      <c r="H36" s="102">
        <v>-1.728520589730554E-2</v>
      </c>
      <c r="I36" s="105"/>
      <c r="J36" s="102">
        <v>-1.1611326135669179E-2</v>
      </c>
      <c r="K36" s="105"/>
      <c r="L36" s="102">
        <v>3.3000000000000002E-2</v>
      </c>
      <c r="M36" s="105"/>
      <c r="N36" s="102">
        <v>2.3030173792515193E-2</v>
      </c>
      <c r="O36" s="105"/>
      <c r="P36" s="105"/>
      <c r="Q36" s="39"/>
      <c r="R36" s="121"/>
      <c r="S36" s="39"/>
      <c r="T36" s="32"/>
      <c r="U36" s="34"/>
    </row>
    <row r="37" spans="2:21" ht="12" customHeight="1" x14ac:dyDescent="0.3">
      <c r="B37" s="290" t="s">
        <v>76</v>
      </c>
      <c r="C37" s="97" t="s">
        <v>1</v>
      </c>
      <c r="D37" s="32">
        <v>122077</v>
      </c>
      <c r="E37" s="34">
        <v>1</v>
      </c>
      <c r="F37" s="95">
        <v>120318</v>
      </c>
      <c r="G37" s="92">
        <v>1</v>
      </c>
      <c r="H37" s="95">
        <v>122975</v>
      </c>
      <c r="I37" s="92">
        <v>1</v>
      </c>
      <c r="J37" s="95">
        <v>109659</v>
      </c>
      <c r="K37" s="92">
        <v>1</v>
      </c>
      <c r="L37" s="95">
        <v>116582</v>
      </c>
      <c r="M37" s="92">
        <v>1</v>
      </c>
      <c r="N37" s="95">
        <v>115383</v>
      </c>
      <c r="O37" s="92">
        <v>1</v>
      </c>
      <c r="P37" s="92">
        <v>-1.0286663812720125E-2</v>
      </c>
      <c r="Q37" s="39"/>
      <c r="R37" s="121"/>
      <c r="S37" s="39"/>
      <c r="T37" s="32"/>
      <c r="U37" s="34"/>
    </row>
    <row r="38" spans="2:21" ht="12" customHeight="1" x14ac:dyDescent="0.3">
      <c r="B38" s="289"/>
      <c r="C38" s="96" t="s">
        <v>62</v>
      </c>
      <c r="D38" s="32">
        <v>2194</v>
      </c>
      <c r="E38" s="34">
        <v>1</v>
      </c>
      <c r="F38" s="95">
        <v>3067</v>
      </c>
      <c r="G38" s="92">
        <v>1</v>
      </c>
      <c r="H38" s="95">
        <v>4195</v>
      </c>
      <c r="I38" s="92">
        <v>1</v>
      </c>
      <c r="J38" s="95">
        <v>3212</v>
      </c>
      <c r="K38" s="92">
        <v>1</v>
      </c>
      <c r="L38" s="95">
        <v>4394</v>
      </c>
      <c r="M38" s="92">
        <v>1</v>
      </c>
      <c r="N38" s="95">
        <v>3772</v>
      </c>
      <c r="O38" s="92">
        <v>1</v>
      </c>
      <c r="P38" s="92">
        <v>-0.1416430802682577</v>
      </c>
      <c r="Q38" s="39"/>
      <c r="R38" s="121"/>
      <c r="S38" s="39"/>
      <c r="T38" s="32"/>
      <c r="U38" s="34"/>
    </row>
    <row r="39" spans="2:21" ht="12" customHeight="1" thickBot="1" x14ac:dyDescent="0.35">
      <c r="B39" s="292"/>
      <c r="C39" s="99" t="s">
        <v>77</v>
      </c>
      <c r="D39" s="48">
        <v>1.7999999999999999E-2</v>
      </c>
      <c r="E39" s="50"/>
      <c r="F39" s="106">
        <v>2.5490782759021925E-2</v>
      </c>
      <c r="G39" s="108"/>
      <c r="H39" s="106">
        <v>3.4112624517178287E-2</v>
      </c>
      <c r="I39" s="108"/>
      <c r="J39" s="106">
        <v>2.9290801484602266E-2</v>
      </c>
      <c r="K39" s="108"/>
      <c r="L39" s="106">
        <v>3.7999999999999999E-2</v>
      </c>
      <c r="M39" s="108"/>
      <c r="N39" s="106">
        <v>3.2691124342407459E-2</v>
      </c>
      <c r="O39" s="106"/>
      <c r="P39" s="108"/>
      <c r="Q39" s="123"/>
      <c r="R39" s="121"/>
      <c r="S39" s="39"/>
      <c r="T39" s="32"/>
      <c r="U39" s="34"/>
    </row>
    <row r="40" spans="2:21" s="62" customFormat="1" ht="15" customHeight="1" thickTop="1" x14ac:dyDescent="0.3">
      <c r="B40" s="279" t="s">
        <v>47</v>
      </c>
      <c r="C40" s="36"/>
      <c r="D40" s="36" t="s">
        <v>56</v>
      </c>
      <c r="E40" s="36"/>
      <c r="F40" s="279" t="s">
        <v>56</v>
      </c>
      <c r="G40" s="39"/>
      <c r="H40" s="39"/>
      <c r="I40" s="39"/>
      <c r="J40" s="114"/>
      <c r="K40" s="39"/>
      <c r="L40" s="39"/>
      <c r="M40" s="92"/>
      <c r="N40" s="93"/>
      <c r="O40" s="93"/>
      <c r="P40" s="92"/>
      <c r="Q40" s="92"/>
      <c r="R40" s="94"/>
      <c r="S40" s="92"/>
      <c r="T40" s="95"/>
      <c r="U40" s="92"/>
    </row>
    <row r="41" spans="2:21" s="62" customFormat="1" ht="12" customHeight="1" x14ac:dyDescent="0.3">
      <c r="B41" s="280" t="s">
        <v>48</v>
      </c>
      <c r="C41" s="96"/>
      <c r="D41" s="96" t="s">
        <v>109</v>
      </c>
      <c r="E41" s="96"/>
      <c r="F41" s="280" t="s">
        <v>109</v>
      </c>
      <c r="G41" s="39"/>
      <c r="H41" s="39"/>
      <c r="I41" s="39"/>
      <c r="J41" s="114"/>
      <c r="K41" s="39"/>
      <c r="L41" s="39"/>
      <c r="M41" s="92"/>
      <c r="N41" s="93"/>
      <c r="O41" s="93"/>
      <c r="P41" s="92"/>
      <c r="Q41" s="92"/>
      <c r="R41" s="94"/>
      <c r="S41" s="92"/>
      <c r="T41" s="95"/>
      <c r="U41" s="92"/>
    </row>
    <row r="42" spans="2:21" s="62" customFormat="1" ht="12" customHeight="1" x14ac:dyDescent="0.3">
      <c r="B42" s="281" t="s">
        <v>52</v>
      </c>
      <c r="C42" s="121"/>
      <c r="D42" s="121" t="s">
        <v>55</v>
      </c>
      <c r="E42" s="121"/>
      <c r="F42" s="281" t="s">
        <v>55</v>
      </c>
      <c r="G42" s="39"/>
      <c r="H42" s="39"/>
      <c r="I42" s="39"/>
      <c r="J42" s="114"/>
      <c r="K42" s="39"/>
      <c r="L42" s="39"/>
      <c r="M42" s="92"/>
      <c r="N42" s="93"/>
      <c r="O42" s="93"/>
      <c r="P42" s="92"/>
      <c r="Q42" s="92"/>
      <c r="R42" s="94"/>
      <c r="S42" s="92"/>
      <c r="T42" s="95"/>
      <c r="U42" s="92"/>
    </row>
    <row r="43" spans="2:21" s="62" customFormat="1" ht="12" customHeight="1" x14ac:dyDescent="0.3">
      <c r="B43" s="281" t="s">
        <v>53</v>
      </c>
      <c r="C43" s="121"/>
      <c r="D43" s="121" t="s">
        <v>110</v>
      </c>
      <c r="E43" s="121"/>
      <c r="F43" s="281" t="s">
        <v>110</v>
      </c>
      <c r="G43" s="39"/>
      <c r="H43" s="39"/>
      <c r="I43" s="39"/>
      <c r="J43" s="114"/>
      <c r="K43" s="39"/>
      <c r="L43" s="39"/>
      <c r="M43" s="92"/>
      <c r="N43" s="93"/>
      <c r="O43" s="93"/>
      <c r="P43" s="92"/>
      <c r="Q43" s="92"/>
      <c r="R43" s="94"/>
      <c r="S43" s="92"/>
      <c r="T43" s="95"/>
      <c r="U43" s="92"/>
    </row>
    <row r="44" spans="2:21" s="62" customFormat="1" ht="12" customHeight="1" x14ac:dyDescent="0.3">
      <c r="B44" s="281" t="s">
        <v>107</v>
      </c>
      <c r="C44" s="121"/>
      <c r="D44" s="121"/>
      <c r="E44" s="121"/>
      <c r="F44" s="281"/>
      <c r="G44" s="36"/>
      <c r="H44" s="36"/>
      <c r="I44" s="36"/>
      <c r="J44" s="38"/>
      <c r="K44" s="39"/>
      <c r="L44" s="39"/>
      <c r="M44" s="92"/>
      <c r="N44" s="95"/>
      <c r="O44" s="95"/>
      <c r="P44" s="92"/>
      <c r="Q44" s="92"/>
      <c r="R44" s="124"/>
      <c r="S44" s="92"/>
    </row>
    <row r="45" spans="2:21" x14ac:dyDescent="0.3"/>
    <row r="46" spans="2:21" x14ac:dyDescent="0.3"/>
    <row r="47" spans="2:21" x14ac:dyDescent="0.3"/>
    <row r="48" spans="2:21" x14ac:dyDescent="0.3"/>
    <row r="49" x14ac:dyDescent="0.3"/>
    <row r="50" x14ac:dyDescent="0.3"/>
    <row r="51" x14ac:dyDescent="0.3"/>
    <row r="52" x14ac:dyDescent="0.3"/>
    <row r="53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x14ac:dyDescent="0.3"/>
    <row r="65535" x14ac:dyDescent="0.3"/>
    <row r="65536" x14ac:dyDescent="0.3"/>
    <row r="65537" x14ac:dyDescent="0.3"/>
  </sheetData>
  <customSheetViews>
    <customSheetView guid="{13AE57B1-B20B-44A8-9DC0-260FC29C756B}" scale="85" showPageBreaks="1" hiddenRows="1" view="pageBreakPreview">
      <selection activeCell="K3" sqref="K3"/>
      <pageMargins left="0.7" right="0.7" top="0.75" bottom="0.75" header="0.3" footer="0.3"/>
      <pageSetup paperSize="8" orientation="landscape" r:id="rId1"/>
    </customSheetView>
    <customSheetView guid="{876E7550-E50F-4AAE-BF4C-461ED15B5E05}" scale="85" showPageBreaks="1" hiddenRows="1" view="pageBreakPreview">
      <selection activeCell="I14" sqref="I14"/>
      <pageMargins left="0.7" right="0.7" top="0.75" bottom="0.75" header="0.3" footer="0.3"/>
      <pageSetup paperSize="8" scale="85" orientation="landscape" r:id="rId2"/>
    </customSheetView>
    <customSheetView guid="{2850F775-3358-4069-B70B-A68B9395E65A}" scale="85" showPageBreaks="1" hiddenRows="1" view="pageBreakPreview">
      <selection activeCell="F39" sqref="F39"/>
      <pageMargins left="0.7" right="0.7" top="0.75" bottom="0.75" header="0.3" footer="0.3"/>
      <pageSetup paperSize="8" scale="85" orientation="landscape" r:id="rId3"/>
    </customSheetView>
    <customSheetView guid="{92AA98D0-3641-41E5-BE32-988DB4925F31}" scale="85" showPageBreaks="1" printArea="1" hiddenRows="1" view="pageBreakPreview">
      <selection activeCell="F39" sqref="F39"/>
      <pageMargins left="0.7" right="0.7" top="0.75" bottom="0.75" header="0.3" footer="0.3"/>
      <pageSetup paperSize="8" scale="85" orientation="landscape" r:id="rId4"/>
    </customSheetView>
    <customSheetView guid="{EEDB9977-F0CE-48BA-902F-07FAF6DC33CE}" showPageBreaks="1" hiddenRows="1" topLeftCell="A7">
      <selection activeCell="G55" sqref="G55"/>
      <pageMargins left="0.7" right="0.7" top="0.75" bottom="0.75" header="0.3" footer="0.3"/>
      <pageSetup paperSize="8" scale="85" orientation="landscape" r:id="rId5"/>
    </customSheetView>
    <customSheetView guid="{F87F99E6-B7C4-4E61-B317-054F06EA9E84}" showPageBreaks="1" showGridLines="0" fitToPage="1" printArea="1" hiddenRows="1">
      <selection activeCell="L20" sqref="L20"/>
      <pageMargins left="0.70866141732283472" right="0.70866141732283472" top="0.74803149606299213" bottom="0.55118110236220474" header="0.31496062992125984" footer="0.31496062992125984"/>
      <pageSetup paperSize="9" scale="74" orientation="landscape" r:id="rId6"/>
    </customSheetView>
    <customSheetView guid="{D4ED3D51-8C81-469C-A1BB-93626E9E5B04}" showPageBreaks="1" showGridLines="0" fitToPage="1" printArea="1" hiddenRows="1">
      <selection activeCell="L25" sqref="L25:M25"/>
      <pageMargins left="0.70866141732283472" right="0.70866141732283472" top="0.74803149606299213" bottom="0.55118110236220474" header="0.31496062992125984" footer="0.31496062992125984"/>
      <pageSetup paperSize="9" scale="75" orientation="landscape" r:id="rId7"/>
    </customSheetView>
    <customSheetView guid="{92523B11-7F5F-42BC-BBF6-5F3045D201E1}" scale="85" showPageBreaks="1" hiddenRows="1" view="pageBreakPreview">
      <selection activeCell="K3" sqref="K3"/>
      <pageMargins left="0.7" right="0.7" top="0.75" bottom="0.75" header="0.3" footer="0.3"/>
      <pageSetup paperSize="8" orientation="landscape" r:id="rId8"/>
    </customSheetView>
    <customSheetView guid="{C5FC5267-B1F0-4E5F-BFA8-DC8FDF06BFC8}" showPageBreaks="1" showGridLines="0" fitToPage="1" printArea="1" hiddenRows="1">
      <selection activeCell="J45" sqref="J45"/>
      <pageMargins left="0.70866141732283472" right="0.70866141732283472" top="0.74803149606299213" bottom="0.55118110236220474" header="0.31496062992125984" footer="0.31496062992125984"/>
      <pageSetup paperSize="9" scale="75" orientation="landscape" r:id="rId9"/>
    </customSheetView>
  </customSheetViews>
  <mergeCells count="23">
    <mergeCell ref="A1:Q1"/>
    <mergeCell ref="J23:K23"/>
    <mergeCell ref="L5:M5"/>
    <mergeCell ref="L23:M23"/>
    <mergeCell ref="N5:O5"/>
    <mergeCell ref="N23:O23"/>
    <mergeCell ref="J5:K5"/>
    <mergeCell ref="H23:I23"/>
    <mergeCell ref="D23:E23"/>
    <mergeCell ref="H5:I5"/>
    <mergeCell ref="B7:B9"/>
    <mergeCell ref="B10:B12"/>
    <mergeCell ref="B13:B15"/>
    <mergeCell ref="B16:B18"/>
    <mergeCell ref="B19:B21"/>
    <mergeCell ref="F23:G23"/>
    <mergeCell ref="F5:G5"/>
    <mergeCell ref="D5:E5"/>
    <mergeCell ref="B31:B33"/>
    <mergeCell ref="B34:B36"/>
    <mergeCell ref="B37:B39"/>
    <mergeCell ref="B25:B27"/>
    <mergeCell ref="B28:B30"/>
  </mergeCells>
  <phoneticPr fontId="2"/>
  <pageMargins left="0" right="0" top="0.39370078740157483" bottom="0.35433070866141736" header="0.19685039370078741" footer="0.19685039370078741"/>
  <pageSetup paperSize="9" orientation="landscape" r:id="rId10"/>
  <headerFooter>
    <oddHeader>&amp;L&amp;G</oddHeader>
    <oddFooter>&amp;R&amp;"Meiryo UI,標準"&amp;12&amp;P</oddFooter>
  </headerFooter>
  <drawing r:id="rId11"/>
  <legacyDrawingHF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9"/>
  <sheetViews>
    <sheetView showGridLines="0" view="pageBreakPreview" zoomScaleNormal="100" zoomScaleSheetLayoutView="100" workbookViewId="0">
      <selection sqref="A1:P1"/>
    </sheetView>
  </sheetViews>
  <sheetFormatPr defaultRowHeight="13.2" zeroHeight="1" x14ac:dyDescent="0.2"/>
  <cols>
    <col min="1" max="1" width="2.77734375" customWidth="1"/>
    <col min="2" max="2" width="16.109375" style="16" customWidth="1"/>
    <col min="3" max="3" width="12.77734375" style="16" hidden="1" customWidth="1"/>
    <col min="4" max="4" width="8.77734375" style="16" hidden="1" customWidth="1"/>
    <col min="5" max="5" width="13.77734375" style="16" customWidth="1"/>
    <col min="6" max="6" width="9.33203125" style="16" customWidth="1"/>
    <col min="7" max="7" width="13.77734375" style="16" customWidth="1"/>
    <col min="8" max="8" width="9.33203125" style="16" customWidth="1"/>
    <col min="9" max="9" width="13.77734375" style="16" customWidth="1"/>
    <col min="10" max="10" width="9.33203125" style="16" customWidth="1"/>
    <col min="11" max="11" width="13.77734375" style="16" customWidth="1"/>
    <col min="12" max="12" width="9.33203125" style="16" customWidth="1"/>
    <col min="13" max="13" width="13.77734375" style="20" customWidth="1"/>
    <col min="14" max="15" width="9.33203125" style="20" customWidth="1"/>
    <col min="16" max="16" width="2.77734375" style="16" customWidth="1"/>
    <col min="17" max="17" width="6.44140625" style="16" customWidth="1"/>
    <col min="18" max="257" width="12.33203125" customWidth="1"/>
  </cols>
  <sheetData>
    <row r="1" spans="1:18" ht="35.4" x14ac:dyDescent="0.65">
      <c r="A1" s="297" t="s">
        <v>103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77" t="s">
        <v>133</v>
      </c>
      <c r="R1" s="66" t="s">
        <v>129</v>
      </c>
    </row>
    <row r="2" spans="1:18" ht="10.199999999999999" customHeight="1" x14ac:dyDescent="0.6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7"/>
    </row>
    <row r="3" spans="1:18" ht="10.199999999999999" customHeight="1" x14ac:dyDescent="0.6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77"/>
    </row>
    <row r="4" spans="1:18" ht="24" customHeight="1" x14ac:dyDescent="0.3">
      <c r="A4" s="53"/>
      <c r="B4" s="172"/>
      <c r="C4" s="172"/>
      <c r="D4" s="172"/>
      <c r="E4" s="157"/>
      <c r="F4" s="157"/>
      <c r="G4" s="157"/>
      <c r="H4" s="157"/>
      <c r="I4" s="157"/>
      <c r="J4" s="157"/>
      <c r="K4" s="157"/>
      <c r="L4" s="157"/>
      <c r="M4" s="23"/>
      <c r="N4" s="23"/>
      <c r="O4" s="272" t="s">
        <v>13</v>
      </c>
      <c r="P4" s="53"/>
      <c r="Q4"/>
    </row>
    <row r="5" spans="1:18" ht="24" customHeight="1" x14ac:dyDescent="0.3">
      <c r="A5" s="53"/>
      <c r="B5" s="157"/>
      <c r="C5" s="296" t="s">
        <v>66</v>
      </c>
      <c r="D5" s="296"/>
      <c r="E5" s="296" t="s">
        <v>67</v>
      </c>
      <c r="F5" s="296"/>
      <c r="G5" s="296" t="s">
        <v>68</v>
      </c>
      <c r="H5" s="296"/>
      <c r="I5" s="296" t="s">
        <v>69</v>
      </c>
      <c r="J5" s="296"/>
      <c r="K5" s="296" t="s">
        <v>70</v>
      </c>
      <c r="L5" s="296"/>
      <c r="M5" s="296" t="s">
        <v>140</v>
      </c>
      <c r="N5" s="296"/>
      <c r="O5" s="158"/>
      <c r="P5" s="53"/>
      <c r="Q5"/>
    </row>
    <row r="6" spans="1:18" ht="24" customHeight="1" thickBot="1" x14ac:dyDescent="0.35">
      <c r="A6" s="53"/>
      <c r="B6" s="159"/>
      <c r="C6" s="42" t="s">
        <v>64</v>
      </c>
      <c r="D6" s="42" t="s">
        <v>75</v>
      </c>
      <c r="E6" s="42" t="s">
        <v>64</v>
      </c>
      <c r="F6" s="42" t="s">
        <v>75</v>
      </c>
      <c r="G6" s="42" t="s">
        <v>64</v>
      </c>
      <c r="H6" s="42" t="s">
        <v>75</v>
      </c>
      <c r="I6" s="42" t="s">
        <v>64</v>
      </c>
      <c r="J6" s="42" t="s">
        <v>75</v>
      </c>
      <c r="K6" s="71" t="s">
        <v>64</v>
      </c>
      <c r="L6" s="71" t="s">
        <v>75</v>
      </c>
      <c r="M6" s="71" t="s">
        <v>139</v>
      </c>
      <c r="N6" s="71" t="s">
        <v>75</v>
      </c>
      <c r="O6" s="71" t="s">
        <v>141</v>
      </c>
      <c r="P6" s="53"/>
      <c r="Q6"/>
    </row>
    <row r="7" spans="1:18" ht="24" customHeight="1" thickTop="1" x14ac:dyDescent="0.3">
      <c r="A7" s="53"/>
      <c r="B7" s="157" t="s">
        <v>14</v>
      </c>
      <c r="C7" s="273">
        <v>52874</v>
      </c>
      <c r="D7" s="256">
        <f>C7/C12</f>
        <v>0.20505561329755054</v>
      </c>
      <c r="E7" s="273">
        <v>46607</v>
      </c>
      <c r="F7" s="256">
        <f>E7/E12</f>
        <v>0.18267011048706019</v>
      </c>
      <c r="G7" s="273">
        <v>48940</v>
      </c>
      <c r="H7" s="256">
        <v>0.19900000000000001</v>
      </c>
      <c r="I7" s="273">
        <v>48947</v>
      </c>
      <c r="J7" s="256">
        <v>0.215</v>
      </c>
      <c r="K7" s="273">
        <v>53711</v>
      </c>
      <c r="L7" s="256">
        <v>0.22770000000000001</v>
      </c>
      <c r="M7" s="273">
        <v>49000</v>
      </c>
      <c r="N7" s="256">
        <v>0.16900000000000001</v>
      </c>
      <c r="O7" s="34">
        <v>-8.7999999999999995E-2</v>
      </c>
      <c r="P7" s="53"/>
      <c r="Q7"/>
    </row>
    <row r="8" spans="1:18" ht="24" customHeight="1" x14ac:dyDescent="0.3">
      <c r="A8" s="53"/>
      <c r="B8" s="162" t="s">
        <v>60</v>
      </c>
      <c r="C8" s="274">
        <v>90123</v>
      </c>
      <c r="D8" s="275">
        <f>C8/C12</f>
        <v>0.34951445014969829</v>
      </c>
      <c r="E8" s="274">
        <v>95102</v>
      </c>
      <c r="F8" s="275">
        <f>E8/E12</f>
        <v>0.37273999286674531</v>
      </c>
      <c r="G8" s="274">
        <v>87923</v>
      </c>
      <c r="H8" s="275">
        <v>0.35799999999999998</v>
      </c>
      <c r="I8" s="274">
        <v>81867</v>
      </c>
      <c r="J8" s="275">
        <v>0.36</v>
      </c>
      <c r="K8" s="274">
        <v>83848</v>
      </c>
      <c r="L8" s="275">
        <v>0.35539999999999999</v>
      </c>
      <c r="M8" s="274">
        <v>85000</v>
      </c>
      <c r="N8" s="275">
        <v>0.29299999999999998</v>
      </c>
      <c r="O8" s="246">
        <v>1.4E-2</v>
      </c>
      <c r="P8" s="53"/>
      <c r="Q8"/>
    </row>
    <row r="9" spans="1:18" ht="24" customHeight="1" x14ac:dyDescent="0.3">
      <c r="A9" s="53"/>
      <c r="B9" s="157" t="s">
        <v>15</v>
      </c>
      <c r="C9" s="273">
        <v>60654</v>
      </c>
      <c r="D9" s="256">
        <f>C9/C12</f>
        <v>0.2352279602252455</v>
      </c>
      <c r="E9" s="273">
        <v>52965</v>
      </c>
      <c r="F9" s="256">
        <f>E9/E12</f>
        <v>0.20758946943478754</v>
      </c>
      <c r="G9" s="273">
        <v>53685</v>
      </c>
      <c r="H9" s="256">
        <v>0.219</v>
      </c>
      <c r="I9" s="273">
        <v>41453</v>
      </c>
      <c r="J9" s="256">
        <v>0.182</v>
      </c>
      <c r="K9" s="273">
        <v>43309</v>
      </c>
      <c r="L9" s="256">
        <v>0.18360000000000001</v>
      </c>
      <c r="M9" s="273">
        <v>83000</v>
      </c>
      <c r="N9" s="256">
        <v>0.28599999999999998</v>
      </c>
      <c r="O9" s="256">
        <v>0.91600000000000004</v>
      </c>
      <c r="P9" s="53"/>
      <c r="Q9"/>
    </row>
    <row r="10" spans="1:18" ht="24" customHeight="1" x14ac:dyDescent="0.3">
      <c r="A10" s="53"/>
      <c r="B10" s="162" t="s">
        <v>16</v>
      </c>
      <c r="C10" s="274">
        <v>26825</v>
      </c>
      <c r="D10" s="275">
        <f>C10/C12</f>
        <v>0.10403254580146751</v>
      </c>
      <c r="E10" s="274">
        <v>30899</v>
      </c>
      <c r="F10" s="275">
        <f>E10/E12</f>
        <v>0.12110463543973379</v>
      </c>
      <c r="G10" s="274">
        <v>29102</v>
      </c>
      <c r="H10" s="275">
        <v>0.11899999999999999</v>
      </c>
      <c r="I10" s="274">
        <v>26917</v>
      </c>
      <c r="J10" s="275">
        <v>0.11799999999999999</v>
      </c>
      <c r="K10" s="274">
        <v>31938</v>
      </c>
      <c r="L10" s="275">
        <v>0.13539999999999999</v>
      </c>
      <c r="M10" s="274">
        <v>47000</v>
      </c>
      <c r="N10" s="275">
        <v>0.16200000000000001</v>
      </c>
      <c r="O10" s="275">
        <v>0.47199999999999998</v>
      </c>
      <c r="P10" s="53"/>
      <c r="Q10"/>
    </row>
    <row r="11" spans="1:18" ht="24" customHeight="1" thickBot="1" x14ac:dyDescent="0.35">
      <c r="A11" s="53"/>
      <c r="B11" s="165" t="s">
        <v>17</v>
      </c>
      <c r="C11" s="276">
        <v>27375</v>
      </c>
      <c r="D11" s="277">
        <f>C11/C12</f>
        <v>0.10616555233234569</v>
      </c>
      <c r="E11" s="276">
        <v>29568</v>
      </c>
      <c r="F11" s="277">
        <f>E11/E12</f>
        <v>0.11588795303026146</v>
      </c>
      <c r="G11" s="276">
        <v>25735</v>
      </c>
      <c r="H11" s="277">
        <v>0.105</v>
      </c>
      <c r="I11" s="276">
        <v>28024</v>
      </c>
      <c r="J11" s="277">
        <v>0.123</v>
      </c>
      <c r="K11" s="276">
        <v>23114</v>
      </c>
      <c r="L11" s="277">
        <v>9.8000000000000004E-2</v>
      </c>
      <c r="M11" s="276">
        <v>26000</v>
      </c>
      <c r="N11" s="277">
        <v>0.09</v>
      </c>
      <c r="O11" s="277">
        <v>0.125</v>
      </c>
      <c r="P11" s="53"/>
      <c r="Q11"/>
    </row>
    <row r="12" spans="1:18" ht="24" customHeight="1" thickTop="1" thickBot="1" x14ac:dyDescent="0.35">
      <c r="A12" s="53"/>
      <c r="B12" s="168" t="s">
        <v>24</v>
      </c>
      <c r="C12" s="278">
        <v>257852</v>
      </c>
      <c r="D12" s="248">
        <f>C12/C12</f>
        <v>1</v>
      </c>
      <c r="E12" s="278">
        <v>255143</v>
      </c>
      <c r="F12" s="248">
        <f>E12/E12</f>
        <v>1</v>
      </c>
      <c r="G12" s="278">
        <v>245387</v>
      </c>
      <c r="H12" s="248">
        <f>G12/G12</f>
        <v>1</v>
      </c>
      <c r="I12" s="278">
        <v>227209</v>
      </c>
      <c r="J12" s="248">
        <v>1</v>
      </c>
      <c r="K12" s="278">
        <v>235921</v>
      </c>
      <c r="L12" s="248">
        <v>1</v>
      </c>
      <c r="M12" s="278">
        <v>290000</v>
      </c>
      <c r="N12" s="248">
        <v>1</v>
      </c>
      <c r="O12" s="248">
        <v>0.22900000000000001</v>
      </c>
      <c r="P12" s="53"/>
      <c r="Q12"/>
    </row>
    <row r="13" spans="1:18" ht="24" customHeight="1" thickTop="1" x14ac:dyDescent="0.3">
      <c r="A13" s="53"/>
      <c r="B13" s="85"/>
      <c r="C13" s="86"/>
      <c r="D13" s="87"/>
      <c r="E13" s="86"/>
      <c r="F13" s="87"/>
      <c r="G13" s="86"/>
      <c r="H13" s="87"/>
      <c r="I13" s="86"/>
      <c r="J13" s="87"/>
      <c r="K13" s="88"/>
      <c r="L13" s="87"/>
      <c r="M13" s="88"/>
      <c r="N13" s="88"/>
      <c r="O13" s="87"/>
      <c r="P13" s="53"/>
      <c r="Q13"/>
    </row>
    <row r="14" spans="1:18" ht="24" customHeight="1" x14ac:dyDescent="0.3">
      <c r="A14" s="53"/>
      <c r="B14" s="17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53"/>
      <c r="Q14"/>
    </row>
    <row r="15" spans="1:18" ht="24" customHeight="1" x14ac:dyDescent="0.3">
      <c r="A15" s="53"/>
      <c r="B15" s="157"/>
      <c r="C15" s="296" t="s">
        <v>66</v>
      </c>
      <c r="D15" s="296"/>
      <c r="E15" s="296" t="s">
        <v>67</v>
      </c>
      <c r="F15" s="296"/>
      <c r="G15" s="296" t="s">
        <v>68</v>
      </c>
      <c r="H15" s="296"/>
      <c r="I15" s="296" t="s">
        <v>69</v>
      </c>
      <c r="J15" s="296"/>
      <c r="K15" s="296" t="s">
        <v>70</v>
      </c>
      <c r="L15" s="296"/>
      <c r="M15" s="296" t="s">
        <v>140</v>
      </c>
      <c r="N15" s="296"/>
      <c r="O15" s="158"/>
      <c r="P15" s="53"/>
      <c r="Q15"/>
    </row>
    <row r="16" spans="1:18" ht="24" customHeight="1" thickBot="1" x14ac:dyDescent="0.35">
      <c r="A16" s="53"/>
      <c r="B16" s="159"/>
      <c r="C16" s="42" t="s">
        <v>71</v>
      </c>
      <c r="D16" s="42" t="s">
        <v>75</v>
      </c>
      <c r="E16" s="42" t="s">
        <v>71</v>
      </c>
      <c r="F16" s="42" t="s">
        <v>75</v>
      </c>
      <c r="G16" s="42" t="s">
        <v>71</v>
      </c>
      <c r="H16" s="42" t="s">
        <v>75</v>
      </c>
      <c r="I16" s="42" t="s">
        <v>71</v>
      </c>
      <c r="J16" s="42" t="s">
        <v>75</v>
      </c>
      <c r="K16" s="71" t="s">
        <v>71</v>
      </c>
      <c r="L16" s="71" t="s">
        <v>75</v>
      </c>
      <c r="M16" s="71" t="s">
        <v>71</v>
      </c>
      <c r="N16" s="71" t="s">
        <v>75</v>
      </c>
      <c r="O16" s="71" t="s">
        <v>141</v>
      </c>
      <c r="P16" s="53"/>
      <c r="Q16"/>
    </row>
    <row r="17" spans="1:18" ht="24" customHeight="1" thickTop="1" x14ac:dyDescent="0.3">
      <c r="A17" s="53"/>
      <c r="B17" s="157" t="s">
        <v>18</v>
      </c>
      <c r="C17" s="273">
        <v>22711</v>
      </c>
      <c r="D17" s="256">
        <f>C17/C22</f>
        <v>0.18603832007667293</v>
      </c>
      <c r="E17" s="273">
        <v>22305</v>
      </c>
      <c r="F17" s="256">
        <v>0.185</v>
      </c>
      <c r="G17" s="273">
        <v>24243</v>
      </c>
      <c r="H17" s="256">
        <v>0.19700000000000001</v>
      </c>
      <c r="I17" s="273">
        <v>23457</v>
      </c>
      <c r="J17" s="256">
        <v>0.214</v>
      </c>
      <c r="K17" s="273">
        <v>26521</v>
      </c>
      <c r="L17" s="256">
        <v>0.22700000000000001</v>
      </c>
      <c r="M17" s="273">
        <v>24311</v>
      </c>
      <c r="N17" s="256">
        <v>0.21069828310929686</v>
      </c>
      <c r="O17" s="256">
        <v>-8.3332466093041124E-2</v>
      </c>
      <c r="P17" s="53"/>
      <c r="Q17" s="19"/>
      <c r="R17" s="18"/>
    </row>
    <row r="18" spans="1:18" ht="24" customHeight="1" x14ac:dyDescent="0.3">
      <c r="A18" s="53"/>
      <c r="B18" s="162" t="s">
        <v>19</v>
      </c>
      <c r="C18" s="274">
        <v>44382</v>
      </c>
      <c r="D18" s="275">
        <f>C18/C22</f>
        <v>0.36355742686992637</v>
      </c>
      <c r="E18" s="274">
        <v>42747</v>
      </c>
      <c r="F18" s="275">
        <v>0.35499999999999998</v>
      </c>
      <c r="G18" s="274">
        <v>45001</v>
      </c>
      <c r="H18" s="275">
        <v>0.36599999999999999</v>
      </c>
      <c r="I18" s="274">
        <v>39569</v>
      </c>
      <c r="J18" s="275">
        <v>0.36099999999999999</v>
      </c>
      <c r="K18" s="274">
        <v>42255</v>
      </c>
      <c r="L18" s="275">
        <v>0.36199999999999999</v>
      </c>
      <c r="M18" s="274">
        <v>43031</v>
      </c>
      <c r="N18" s="275">
        <v>0.37294055450109637</v>
      </c>
      <c r="O18" s="275">
        <v>1.8368266336579175E-2</v>
      </c>
      <c r="P18" s="53"/>
      <c r="Q18" s="19"/>
      <c r="R18" s="18"/>
    </row>
    <row r="19" spans="1:18" ht="24" customHeight="1" x14ac:dyDescent="0.3">
      <c r="A19" s="53"/>
      <c r="B19" s="157" t="s">
        <v>20</v>
      </c>
      <c r="C19" s="273">
        <v>30483</v>
      </c>
      <c r="D19" s="256">
        <f>C19/C22</f>
        <v>0.24970305626776543</v>
      </c>
      <c r="E19" s="273">
        <v>25668</v>
      </c>
      <c r="F19" s="256">
        <v>0.21299999999999999</v>
      </c>
      <c r="G19" s="273">
        <v>26090</v>
      </c>
      <c r="H19" s="256">
        <v>0.21199999999999999</v>
      </c>
      <c r="I19" s="273">
        <v>20514</v>
      </c>
      <c r="J19" s="256">
        <v>0.187</v>
      </c>
      <c r="K19" s="273">
        <v>21902</v>
      </c>
      <c r="L19" s="256">
        <v>0.188</v>
      </c>
      <c r="M19" s="273">
        <v>18874</v>
      </c>
      <c r="N19" s="256">
        <v>0.16357695674406109</v>
      </c>
      <c r="O19" s="256">
        <v>-0.13821914525265877</v>
      </c>
      <c r="P19" s="53"/>
      <c r="Q19" s="19"/>
      <c r="R19" s="18"/>
    </row>
    <row r="20" spans="1:18" ht="24" customHeight="1" x14ac:dyDescent="0.3">
      <c r="A20" s="53"/>
      <c r="B20" s="162" t="s">
        <v>21</v>
      </c>
      <c r="C20" s="274">
        <v>12151</v>
      </c>
      <c r="D20" s="275">
        <f>C20/C22</f>
        <v>9.9535539045028959E-2</v>
      </c>
      <c r="E20" s="274">
        <v>14731</v>
      </c>
      <c r="F20" s="275">
        <v>0.122</v>
      </c>
      <c r="G20" s="274">
        <v>15025</v>
      </c>
      <c r="H20" s="275">
        <v>0.122</v>
      </c>
      <c r="I20" s="274">
        <v>12181</v>
      </c>
      <c r="J20" s="275">
        <v>0.111</v>
      </c>
      <c r="K20" s="274">
        <v>14677</v>
      </c>
      <c r="L20" s="275">
        <v>0.126</v>
      </c>
      <c r="M20" s="274">
        <v>15973</v>
      </c>
      <c r="N20" s="275">
        <v>0.13843460475113317</v>
      </c>
      <c r="O20" s="275">
        <v>8.8310503765240522E-2</v>
      </c>
      <c r="P20" s="53"/>
      <c r="Q20" s="19"/>
      <c r="R20" s="18"/>
    </row>
    <row r="21" spans="1:18" ht="24" customHeight="1" thickBot="1" x14ac:dyDescent="0.35">
      <c r="A21" s="53"/>
      <c r="B21" s="165" t="s">
        <v>22</v>
      </c>
      <c r="C21" s="276">
        <v>12347</v>
      </c>
      <c r="D21" s="277">
        <f>C21/C22</f>
        <v>0.10114108308690417</v>
      </c>
      <c r="E21" s="276">
        <v>14864</v>
      </c>
      <c r="F21" s="277">
        <v>0.124</v>
      </c>
      <c r="G21" s="276">
        <v>12613</v>
      </c>
      <c r="H21" s="277">
        <v>0.10299999999999999</v>
      </c>
      <c r="I21" s="276">
        <v>13936</v>
      </c>
      <c r="J21" s="277">
        <v>0.127</v>
      </c>
      <c r="K21" s="276">
        <v>11226</v>
      </c>
      <c r="L21" s="277">
        <v>9.6000000000000002E-2</v>
      </c>
      <c r="M21" s="276">
        <v>13192</v>
      </c>
      <c r="N21" s="277">
        <v>0.11433226731840912</v>
      </c>
      <c r="O21" s="277">
        <v>0.17510695514747954</v>
      </c>
      <c r="P21" s="53"/>
      <c r="Q21" s="19"/>
      <c r="R21" s="18"/>
    </row>
    <row r="22" spans="1:18" ht="24" customHeight="1" thickTop="1" thickBot="1" x14ac:dyDescent="0.35">
      <c r="A22" s="53"/>
      <c r="B22" s="168" t="s">
        <v>24</v>
      </c>
      <c r="C22" s="278">
        <v>122077</v>
      </c>
      <c r="D22" s="248">
        <f>C22/C22</f>
        <v>1</v>
      </c>
      <c r="E22" s="278">
        <v>120318</v>
      </c>
      <c r="F22" s="248">
        <v>1</v>
      </c>
      <c r="G22" s="278">
        <v>122975</v>
      </c>
      <c r="H22" s="248">
        <v>1</v>
      </c>
      <c r="I22" s="278">
        <v>109659</v>
      </c>
      <c r="J22" s="248">
        <v>1</v>
      </c>
      <c r="K22" s="278">
        <v>116582</v>
      </c>
      <c r="L22" s="248">
        <v>1</v>
      </c>
      <c r="M22" s="278">
        <v>115383</v>
      </c>
      <c r="N22" s="248">
        <v>1</v>
      </c>
      <c r="O22" s="248">
        <v>-1.0286663812720143E-2</v>
      </c>
      <c r="P22" s="53"/>
      <c r="Q22" s="19"/>
      <c r="R22" s="18"/>
    </row>
    <row r="23" spans="1:18" ht="24" customHeight="1" thickTop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28"/>
      <c r="N23" s="28"/>
      <c r="O23" s="28"/>
      <c r="P23" s="53"/>
      <c r="Q23"/>
    </row>
    <row r="24" spans="1:18" ht="20.100000000000001" customHeight="1" x14ac:dyDescent="0.2">
      <c r="B24" s="294"/>
      <c r="C24" s="294"/>
      <c r="D24" s="294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</row>
    <row r="25" spans="1:18" x14ac:dyDescent="0.2"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</row>
    <row r="26" spans="1:18" x14ac:dyDescent="0.2"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</row>
    <row r="27" spans="1:18" x14ac:dyDescent="0.2"/>
    <row r="28" spans="1:18" ht="13.5" customHeight="1" x14ac:dyDescent="0.2"/>
    <row r="29" spans="1:18" ht="13.5" customHeight="1" x14ac:dyDescent="0.2"/>
    <row r="30" spans="1:18" x14ac:dyDescent="0.2"/>
    <row r="31" spans="1:18" hidden="1" x14ac:dyDescent="0.2">
      <c r="G31" s="20"/>
      <c r="H31" s="20"/>
      <c r="I31" s="20"/>
      <c r="J31" s="20"/>
      <c r="K31" s="20"/>
      <c r="L31" s="20"/>
    </row>
    <row r="32" spans="1:18" hidden="1" x14ac:dyDescent="0.2"/>
    <row r="33" spans="15:15" hidden="1" x14ac:dyDescent="0.2"/>
    <row r="34" spans="15:15" hidden="1" x14ac:dyDescent="0.2"/>
    <row r="35" spans="15:15" hidden="1" x14ac:dyDescent="0.2"/>
    <row r="36" spans="15:15" hidden="1" x14ac:dyDescent="0.2"/>
    <row r="37" spans="15:15" hidden="1" x14ac:dyDescent="0.2"/>
    <row r="38" spans="15:15" hidden="1" x14ac:dyDescent="0.2"/>
    <row r="39" spans="15:15" hidden="1" x14ac:dyDescent="0.2"/>
    <row r="40" spans="15:15" hidden="1" x14ac:dyDescent="0.2"/>
    <row r="41" spans="15:15" hidden="1" x14ac:dyDescent="0.2"/>
    <row r="42" spans="15:15" hidden="1" x14ac:dyDescent="0.2"/>
    <row r="43" spans="15:15" hidden="1" x14ac:dyDescent="0.2"/>
    <row r="44" spans="15:15" hidden="1" x14ac:dyDescent="0.2"/>
    <row r="45" spans="15:15" hidden="1" x14ac:dyDescent="0.2">
      <c r="O45" s="73" t="s">
        <v>63</v>
      </c>
    </row>
    <row r="46" spans="15:15" hidden="1" x14ac:dyDescent="0.2"/>
    <row r="47" spans="15:15" x14ac:dyDescent="0.2"/>
    <row r="48" spans="15:15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x14ac:dyDescent="0.2"/>
    <row r="65537" x14ac:dyDescent="0.2"/>
    <row r="65538" x14ac:dyDescent="0.2"/>
    <row r="65539" x14ac:dyDescent="0.2"/>
  </sheetData>
  <customSheetViews>
    <customSheetView guid="{13AE57B1-B20B-44A8-9DC0-260FC29C756B}" showPageBreaks="1" hiddenRows="1" view="pageBreakPreview" topLeftCell="A16">
      <selection activeCell="D3" sqref="D3"/>
      <pageMargins left="0.7" right="0.7" top="0.75" bottom="0.75" header="0.3" footer="0.3"/>
      <pageSetup paperSize="8" orientation="landscape" r:id="rId1"/>
    </customSheetView>
    <customSheetView guid="{876E7550-E50F-4AAE-BF4C-461ED15B5E05}" showPageBreaks="1" hiddenRows="1" view="pageBreakPreview" topLeftCell="A4">
      <selection activeCell="D3" sqref="D3"/>
      <pageMargins left="0.7" right="0.7" top="0.75" bottom="0.75" header="0.3" footer="0.3"/>
      <pageSetup paperSize="8" scale="85" orientation="landscape" r:id="rId2"/>
    </customSheetView>
    <customSheetView guid="{2850F775-3358-4069-B70B-A68B9395E65A}" showPageBreaks="1" hiddenRows="1" view="pageBreakPreview">
      <selection activeCell="N16" sqref="M16:N16"/>
      <pageMargins left="0.7" right="0.7" top="0.75" bottom="0.75" header="0.3" footer="0.3"/>
      <pageSetup paperSize="8" scale="85" orientation="landscape" r:id="rId3"/>
    </customSheetView>
    <customSheetView guid="{92AA98D0-3641-41E5-BE32-988DB4925F31}" showPageBreaks="1" hiddenRows="1" view="pageBreakPreview">
      <selection activeCell="D3" sqref="D3"/>
      <pageMargins left="0.7" right="0.7" top="0.75" bottom="0.75" header="0.3" footer="0.3"/>
      <pageSetup paperSize="8" scale="85" orientation="landscape" r:id="rId4"/>
    </customSheetView>
    <customSheetView guid="{EEDB9977-F0CE-48BA-902F-07FAF6DC33CE}" showPageBreaks="1" fitToPage="1" hiddenRows="1" view="pageBreakPreview">
      <selection activeCell="I32" sqref="I32"/>
      <pageMargins left="0.70866141732283472" right="0.70866141732283472" top="0.74803149606299213" bottom="0.74803149606299213" header="0.31496062992125984" footer="0.31496062992125984"/>
      <pageSetup paperSize="9" scale="90" orientation="landscape" copies="8" r:id="rId5"/>
    </customSheetView>
    <customSheetView guid="{F87F99E6-B7C4-4E61-B317-054F06EA9E84}" showPageBreaks="1" showGridLines="0" fitToPage="1" printArea="1" hiddenRows="1">
      <selection activeCell="N16" sqref="N16"/>
      <pageMargins left="0.70866141732283472" right="0.70866141732283472" top="0.74803149606299213" bottom="0.74803149606299213" header="0.31496062992125984" footer="0.31496062992125984"/>
      <pageSetup paperSize="9" scale="85" orientation="landscape" r:id="rId6"/>
    </customSheetView>
    <customSheetView guid="{D4ED3D51-8C81-469C-A1BB-93626E9E5B04}" showPageBreaks="1" showGridLines="0" fitToPage="1" printArea="1" hiddenRows="1">
      <selection activeCell="I48" sqref="I48"/>
      <pageMargins left="0.70866141732283472" right="0.70866141732283472" top="0.74803149606299213" bottom="0.74803149606299213" header="0.31496062992125984" footer="0.31496062992125984"/>
      <pageSetup paperSize="9" scale="85" orientation="landscape" r:id="rId7"/>
    </customSheetView>
    <customSheetView guid="{92523B11-7F5F-42BC-BBF6-5F3045D201E1}" showPageBreaks="1" hiddenRows="1" view="pageBreakPreview" topLeftCell="A16">
      <selection activeCell="D3" sqref="D3"/>
      <pageMargins left="0.7" right="0.7" top="0.75" bottom="0.75" header="0.3" footer="0.3"/>
      <pageSetup paperSize="8" orientation="landscape" r:id="rId8"/>
    </customSheetView>
    <customSheetView guid="{C5FC5267-B1F0-4E5F-BFA8-DC8FDF06BFC8}" showPageBreaks="1" showGridLines="0" fitToPage="1" printArea="1" hiddenRows="1">
      <selection activeCell="I13" sqref="I13"/>
      <pageMargins left="0.70866141732283472" right="0.70866141732283472" top="0.74803149606299213" bottom="0.74803149606299213" header="0.31496062992125984" footer="0.31496062992125984"/>
      <pageSetup paperSize="9" scale="85" orientation="landscape" r:id="rId9"/>
    </customSheetView>
  </customSheetViews>
  <mergeCells count="14">
    <mergeCell ref="A1:P1"/>
    <mergeCell ref="E5:F5"/>
    <mergeCell ref="G5:H5"/>
    <mergeCell ref="I5:J5"/>
    <mergeCell ref="C5:D5"/>
    <mergeCell ref="K5:L5"/>
    <mergeCell ref="M5:N5"/>
    <mergeCell ref="B24:Q26"/>
    <mergeCell ref="E15:F15"/>
    <mergeCell ref="G15:H15"/>
    <mergeCell ref="I15:J15"/>
    <mergeCell ref="C15:D15"/>
    <mergeCell ref="K15:L15"/>
    <mergeCell ref="M15:N15"/>
  </mergeCells>
  <phoneticPr fontId="2"/>
  <pageMargins left="0" right="0" top="0.39370078740157483" bottom="0.35433070866141736" header="0.19685039370078741" footer="0.19685039370078741"/>
  <pageSetup paperSize="9" orientation="landscape" r:id="rId10"/>
  <headerFooter>
    <oddHeader>&amp;L&amp;G</oddHeader>
    <oddFooter>&amp;R&amp;"Meiryo UI,標準"&amp;12&amp;P</oddFooter>
  </headerFooter>
  <drawing r:id="rId11"/>
  <legacyDrawingHF r:id="rId1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showGridLines="0" zoomScaleNormal="100" zoomScaleSheetLayoutView="90" workbookViewId="0">
      <selection sqref="A1:J1"/>
    </sheetView>
  </sheetViews>
  <sheetFormatPr defaultColWidth="9" defaultRowHeight="13.2" x14ac:dyDescent="0.2"/>
  <cols>
    <col min="1" max="1" width="2.77734375" style="7" customWidth="1"/>
    <col min="2" max="3" width="3.6640625" style="7" customWidth="1"/>
    <col min="4" max="4" width="26.109375" style="7" customWidth="1"/>
    <col min="5" max="5" width="18.77734375" style="7" hidden="1" customWidth="1"/>
    <col min="6" max="10" width="21.44140625" style="7" customWidth="1"/>
    <col min="11" max="11" width="2.77734375" style="7" customWidth="1"/>
    <col min="12" max="16384" width="9" style="7"/>
  </cols>
  <sheetData>
    <row r="1" spans="1:14" s="4" customFormat="1" ht="35.4" x14ac:dyDescent="0.2">
      <c r="A1" s="286" t="str">
        <f>L1</f>
        <v>貸借対照表</v>
      </c>
      <c r="B1" s="286"/>
      <c r="C1" s="286"/>
      <c r="D1" s="286"/>
      <c r="E1" s="286"/>
      <c r="F1" s="286"/>
      <c r="G1" s="286"/>
      <c r="H1" s="286"/>
      <c r="I1" s="286"/>
      <c r="J1" s="286"/>
      <c r="L1" s="82" t="s">
        <v>134</v>
      </c>
      <c r="M1" s="66" t="s">
        <v>129</v>
      </c>
    </row>
    <row r="2" spans="1:14" ht="14.4" x14ac:dyDescent="0.3">
      <c r="B2" s="54"/>
      <c r="C2" s="54"/>
      <c r="D2" s="54"/>
      <c r="E2" s="54"/>
      <c r="F2" s="54"/>
      <c r="G2" s="54"/>
      <c r="H2" s="54"/>
      <c r="I2" s="54"/>
      <c r="J2" s="54"/>
    </row>
    <row r="3" spans="1:14" s="10" customFormat="1" ht="16.2" customHeight="1" x14ac:dyDescent="0.3">
      <c r="B3" s="55"/>
      <c r="C3" s="55"/>
      <c r="D3" s="54"/>
      <c r="E3" s="54"/>
      <c r="F3" s="154"/>
      <c r="G3" s="154"/>
      <c r="H3" s="154"/>
      <c r="I3" s="154"/>
      <c r="J3" s="61" t="s">
        <v>51</v>
      </c>
      <c r="K3" s="9"/>
    </row>
    <row r="4" spans="1:14" s="10" customFormat="1" ht="16.2" customHeight="1" thickBot="1" x14ac:dyDescent="0.35">
      <c r="A4" s="9"/>
      <c r="B4" s="57"/>
      <c r="C4" s="57"/>
      <c r="D4" s="57"/>
      <c r="E4" s="58" t="s">
        <v>80</v>
      </c>
      <c r="F4" s="155" t="s">
        <v>81</v>
      </c>
      <c r="G4" s="155" t="s">
        <v>83</v>
      </c>
      <c r="H4" s="155" t="s">
        <v>82</v>
      </c>
      <c r="I4" s="155" t="s">
        <v>120</v>
      </c>
      <c r="J4" s="155" t="s">
        <v>146</v>
      </c>
      <c r="K4" s="11"/>
      <c r="L4" s="11"/>
      <c r="M4" s="11"/>
      <c r="N4" s="11"/>
    </row>
    <row r="5" spans="1:14" s="13" customFormat="1" ht="16.2" customHeight="1" thickTop="1" x14ac:dyDescent="0.2">
      <c r="A5" s="12"/>
      <c r="B5" s="125" t="s">
        <v>87</v>
      </c>
      <c r="C5" s="125"/>
      <c r="D5" s="125"/>
      <c r="E5" s="126"/>
      <c r="F5" s="126"/>
      <c r="G5" s="126"/>
      <c r="H5" s="126"/>
      <c r="I5" s="126"/>
      <c r="J5" s="126"/>
      <c r="K5" s="12"/>
      <c r="L5" s="12"/>
    </row>
    <row r="6" spans="1:14" s="13" customFormat="1" ht="16.2" customHeight="1" x14ac:dyDescent="0.2">
      <c r="A6" s="12"/>
      <c r="B6" s="127"/>
      <c r="C6" s="127" t="s">
        <v>88</v>
      </c>
      <c r="D6" s="127"/>
      <c r="E6" s="128">
        <v>102930</v>
      </c>
      <c r="F6" s="128">
        <v>104424</v>
      </c>
      <c r="G6" s="128">
        <v>101961</v>
      </c>
      <c r="H6" s="128">
        <v>103684</v>
      </c>
      <c r="I6" s="128">
        <v>104069</v>
      </c>
      <c r="J6" s="128">
        <v>104264</v>
      </c>
      <c r="K6" s="12"/>
    </row>
    <row r="7" spans="1:14" s="13" customFormat="1" ht="16.2" customHeight="1" x14ac:dyDescent="0.2">
      <c r="A7" s="12"/>
      <c r="B7" s="129"/>
      <c r="C7" s="129"/>
      <c r="D7" s="130" t="s">
        <v>33</v>
      </c>
      <c r="E7" s="131">
        <v>14192</v>
      </c>
      <c r="F7" s="131">
        <v>18130</v>
      </c>
      <c r="G7" s="131">
        <v>22516</v>
      </c>
      <c r="H7" s="131">
        <v>26423</v>
      </c>
      <c r="I7" s="131">
        <v>30803</v>
      </c>
      <c r="J7" s="131">
        <v>30412</v>
      </c>
      <c r="K7" s="12"/>
    </row>
    <row r="8" spans="1:14" s="13" customFormat="1" ht="16.2" customHeight="1" x14ac:dyDescent="0.2">
      <c r="A8" s="12"/>
      <c r="B8" s="129"/>
      <c r="C8" s="129"/>
      <c r="D8" s="130" t="s">
        <v>49</v>
      </c>
      <c r="E8" s="132">
        <v>60667</v>
      </c>
      <c r="F8" s="132">
        <v>58167</v>
      </c>
      <c r="G8" s="131">
        <v>54795</v>
      </c>
      <c r="H8" s="131">
        <v>52009</v>
      </c>
      <c r="I8" s="131">
        <v>49841</v>
      </c>
      <c r="J8" s="131">
        <v>48353</v>
      </c>
      <c r="K8" s="12"/>
    </row>
    <row r="9" spans="1:14" s="13" customFormat="1" ht="16.2" customHeight="1" x14ac:dyDescent="0.2">
      <c r="A9" s="12"/>
      <c r="B9" s="129"/>
      <c r="C9" s="129"/>
      <c r="D9" s="130" t="s">
        <v>79</v>
      </c>
      <c r="E9" s="131">
        <v>21219</v>
      </c>
      <c r="F9" s="131">
        <v>22703</v>
      </c>
      <c r="G9" s="131">
        <v>19175</v>
      </c>
      <c r="H9" s="131">
        <v>19325</v>
      </c>
      <c r="I9" s="131">
        <v>19455</v>
      </c>
      <c r="J9" s="131">
        <v>22076</v>
      </c>
      <c r="K9" s="12"/>
    </row>
    <row r="10" spans="1:14" s="13" customFormat="1" ht="16.2" customHeight="1" x14ac:dyDescent="0.2">
      <c r="A10" s="12"/>
      <c r="B10" s="125"/>
      <c r="C10" s="125"/>
      <c r="D10" s="133" t="s">
        <v>84</v>
      </c>
      <c r="E10" s="134">
        <v>6850</v>
      </c>
      <c r="F10" s="134">
        <v>5422</v>
      </c>
      <c r="G10" s="134">
        <v>5473</v>
      </c>
      <c r="H10" s="134">
        <v>5925</v>
      </c>
      <c r="I10" s="134">
        <v>3969</v>
      </c>
      <c r="J10" s="134">
        <v>3422</v>
      </c>
      <c r="K10" s="12"/>
    </row>
    <row r="11" spans="1:14" s="13" customFormat="1" ht="16.2" customHeight="1" x14ac:dyDescent="0.2">
      <c r="A11" s="12"/>
      <c r="B11" s="127"/>
      <c r="C11" s="127" t="s">
        <v>89</v>
      </c>
      <c r="D11" s="127"/>
      <c r="E11" s="128">
        <v>23098</v>
      </c>
      <c r="F11" s="128">
        <v>23524</v>
      </c>
      <c r="G11" s="128">
        <v>22319</v>
      </c>
      <c r="H11" s="128">
        <v>22067</v>
      </c>
      <c r="I11" s="128">
        <v>24685</v>
      </c>
      <c r="J11" s="128">
        <v>26547</v>
      </c>
      <c r="K11" s="14"/>
      <c r="L11" s="12"/>
    </row>
    <row r="12" spans="1:14" s="13" customFormat="1" ht="16.2" customHeight="1" x14ac:dyDescent="0.2">
      <c r="A12" s="12"/>
      <c r="B12" s="129"/>
      <c r="C12" s="129"/>
      <c r="D12" s="129" t="s">
        <v>34</v>
      </c>
      <c r="E12" s="131">
        <v>12625</v>
      </c>
      <c r="F12" s="131">
        <v>12725</v>
      </c>
      <c r="G12" s="131">
        <v>12058</v>
      </c>
      <c r="H12" s="131">
        <v>11745</v>
      </c>
      <c r="I12" s="131">
        <v>12210</v>
      </c>
      <c r="J12" s="131">
        <v>12456</v>
      </c>
      <c r="K12" s="14"/>
      <c r="L12" s="12"/>
    </row>
    <row r="13" spans="1:14" s="13" customFormat="1" ht="16.2" customHeight="1" x14ac:dyDescent="0.2">
      <c r="A13" s="12"/>
      <c r="B13" s="129"/>
      <c r="C13" s="129"/>
      <c r="D13" s="129" t="s">
        <v>35</v>
      </c>
      <c r="E13" s="131">
        <v>1533</v>
      </c>
      <c r="F13" s="131">
        <v>1131</v>
      </c>
      <c r="G13" s="131">
        <v>1003</v>
      </c>
      <c r="H13" s="131">
        <v>841</v>
      </c>
      <c r="I13" s="131">
        <v>878</v>
      </c>
      <c r="J13" s="131">
        <v>964</v>
      </c>
      <c r="K13" s="12"/>
    </row>
    <row r="14" spans="1:14" s="13" customFormat="1" ht="16.2" customHeight="1" thickBot="1" x14ac:dyDescent="0.25">
      <c r="A14" s="12"/>
      <c r="B14" s="135"/>
      <c r="C14" s="135"/>
      <c r="D14" s="135" t="s">
        <v>36</v>
      </c>
      <c r="E14" s="136">
        <v>8938</v>
      </c>
      <c r="F14" s="136">
        <v>9667</v>
      </c>
      <c r="G14" s="136">
        <v>9257</v>
      </c>
      <c r="H14" s="136">
        <v>9479</v>
      </c>
      <c r="I14" s="136">
        <v>11595</v>
      </c>
      <c r="J14" s="136">
        <v>13126</v>
      </c>
      <c r="K14" s="12"/>
    </row>
    <row r="15" spans="1:14" s="13" customFormat="1" ht="16.2" customHeight="1" thickTop="1" thickBot="1" x14ac:dyDescent="0.25">
      <c r="A15" s="12"/>
      <c r="B15" s="137" t="s">
        <v>37</v>
      </c>
      <c r="C15" s="137"/>
      <c r="D15" s="137"/>
      <c r="E15" s="138">
        <v>126028</v>
      </c>
      <c r="F15" s="138">
        <v>127948</v>
      </c>
      <c r="G15" s="138">
        <v>124281</v>
      </c>
      <c r="H15" s="138">
        <v>125751</v>
      </c>
      <c r="I15" s="138">
        <v>128755</v>
      </c>
      <c r="J15" s="138">
        <v>130811</v>
      </c>
      <c r="K15" s="12"/>
    </row>
    <row r="16" spans="1:14" s="13" customFormat="1" ht="16.2" customHeight="1" thickTop="1" x14ac:dyDescent="0.2">
      <c r="A16" s="12"/>
      <c r="B16" s="139" t="s">
        <v>90</v>
      </c>
      <c r="C16" s="139"/>
      <c r="D16" s="139"/>
      <c r="E16" s="140"/>
      <c r="F16" s="140"/>
      <c r="G16" s="140"/>
      <c r="H16" s="140"/>
      <c r="I16" s="140"/>
      <c r="J16" s="140"/>
      <c r="K16" s="12"/>
    </row>
    <row r="17" spans="1:11" s="13" customFormat="1" ht="16.2" customHeight="1" x14ac:dyDescent="0.2">
      <c r="A17" s="12"/>
      <c r="B17" s="127" t="s">
        <v>91</v>
      </c>
      <c r="C17" s="127" t="s">
        <v>92</v>
      </c>
      <c r="D17" s="127"/>
      <c r="E17" s="128">
        <v>63410</v>
      </c>
      <c r="F17" s="128">
        <v>54612</v>
      </c>
      <c r="G17" s="128">
        <v>51169</v>
      </c>
      <c r="H17" s="128">
        <v>50242</v>
      </c>
      <c r="I17" s="128">
        <v>49707</v>
      </c>
      <c r="J17" s="128">
        <v>49328</v>
      </c>
      <c r="K17" s="12"/>
    </row>
    <row r="18" spans="1:11" s="13" customFormat="1" ht="16.2" customHeight="1" x14ac:dyDescent="0.2">
      <c r="A18" s="12"/>
      <c r="B18" s="129"/>
      <c r="C18" s="129"/>
      <c r="D18" s="129" t="s">
        <v>57</v>
      </c>
      <c r="E18" s="131">
        <v>41695</v>
      </c>
      <c r="F18" s="131">
        <v>40543</v>
      </c>
      <c r="G18" s="131">
        <v>36858</v>
      </c>
      <c r="H18" s="131">
        <v>37553</v>
      </c>
      <c r="I18" s="131">
        <v>36392</v>
      </c>
      <c r="J18" s="131">
        <v>35381</v>
      </c>
      <c r="K18" s="12"/>
    </row>
    <row r="19" spans="1:11" s="13" customFormat="1" ht="16.2" customHeight="1" x14ac:dyDescent="0.2">
      <c r="A19" s="12"/>
      <c r="B19" s="129"/>
      <c r="C19" s="129"/>
      <c r="D19" s="129" t="s">
        <v>9</v>
      </c>
      <c r="E19" s="141">
        <v>12172</v>
      </c>
      <c r="F19" s="141">
        <v>5925</v>
      </c>
      <c r="G19" s="141">
        <v>6295</v>
      </c>
      <c r="H19" s="141">
        <v>4883</v>
      </c>
      <c r="I19" s="141">
        <v>5385</v>
      </c>
      <c r="J19" s="141">
        <v>6731</v>
      </c>
      <c r="K19" s="12"/>
    </row>
    <row r="20" spans="1:11" s="13" customFormat="1" ht="16.2" customHeight="1" x14ac:dyDescent="0.2">
      <c r="A20" s="12"/>
      <c r="B20" s="125"/>
      <c r="C20" s="125"/>
      <c r="D20" s="125" t="s">
        <v>84</v>
      </c>
      <c r="E20" s="126">
        <v>9542</v>
      </c>
      <c r="F20" s="126">
        <v>8142</v>
      </c>
      <c r="G20" s="126">
        <v>8015</v>
      </c>
      <c r="H20" s="126">
        <v>7806</v>
      </c>
      <c r="I20" s="126">
        <v>7928</v>
      </c>
      <c r="J20" s="126">
        <v>7215</v>
      </c>
      <c r="K20" s="12"/>
    </row>
    <row r="21" spans="1:11" s="13" customFormat="1" ht="16.2" customHeight="1" x14ac:dyDescent="0.2">
      <c r="A21" s="12"/>
      <c r="B21" s="127"/>
      <c r="C21" s="127" t="s">
        <v>93</v>
      </c>
      <c r="D21" s="127"/>
      <c r="E21" s="128">
        <v>9792</v>
      </c>
      <c r="F21" s="128">
        <v>13733</v>
      </c>
      <c r="G21" s="128">
        <v>11303</v>
      </c>
      <c r="H21" s="128">
        <v>9576</v>
      </c>
      <c r="I21" s="128">
        <v>8416</v>
      </c>
      <c r="J21" s="128">
        <v>8235</v>
      </c>
      <c r="K21" s="12"/>
    </row>
    <row r="22" spans="1:11" s="13" customFormat="1" ht="16.2" customHeight="1" x14ac:dyDescent="0.2">
      <c r="A22" s="12"/>
      <c r="B22" s="129"/>
      <c r="C22" s="129"/>
      <c r="D22" s="129" t="s">
        <v>10</v>
      </c>
      <c r="E22" s="131">
        <v>4681</v>
      </c>
      <c r="F22" s="131">
        <v>8253</v>
      </c>
      <c r="G22" s="131">
        <v>6007</v>
      </c>
      <c r="H22" s="131">
        <v>4603</v>
      </c>
      <c r="I22" s="131">
        <v>3161</v>
      </c>
      <c r="J22" s="131">
        <v>2540</v>
      </c>
      <c r="K22" s="12"/>
    </row>
    <row r="23" spans="1:11" s="13" customFormat="1" ht="16.2" customHeight="1" thickBot="1" x14ac:dyDescent="0.25">
      <c r="A23" s="12"/>
      <c r="B23" s="129"/>
      <c r="C23" s="129"/>
      <c r="D23" s="129" t="s">
        <v>86</v>
      </c>
      <c r="E23" s="131">
        <v>5111</v>
      </c>
      <c r="F23" s="131">
        <v>5480</v>
      </c>
      <c r="G23" s="131">
        <v>5296</v>
      </c>
      <c r="H23" s="131">
        <v>4973</v>
      </c>
      <c r="I23" s="131">
        <v>5254</v>
      </c>
      <c r="J23" s="131">
        <v>5695</v>
      </c>
      <c r="K23" s="12"/>
    </row>
    <row r="24" spans="1:11" s="13" customFormat="1" ht="16.2" customHeight="1" thickTop="1" thickBot="1" x14ac:dyDescent="0.25">
      <c r="A24" s="12"/>
      <c r="B24" s="137" t="s">
        <v>41</v>
      </c>
      <c r="C24" s="137"/>
      <c r="D24" s="137"/>
      <c r="E24" s="138">
        <v>73202</v>
      </c>
      <c r="F24" s="138">
        <v>68345</v>
      </c>
      <c r="G24" s="138">
        <v>62472</v>
      </c>
      <c r="H24" s="138">
        <v>59819</v>
      </c>
      <c r="I24" s="138">
        <v>58123</v>
      </c>
      <c r="J24" s="138">
        <v>57564</v>
      </c>
      <c r="K24" s="12"/>
    </row>
    <row r="25" spans="1:11" s="13" customFormat="1" ht="16.2" customHeight="1" thickTop="1" x14ac:dyDescent="0.2">
      <c r="A25" s="12"/>
      <c r="B25" s="139" t="s">
        <v>94</v>
      </c>
      <c r="C25" s="140"/>
      <c r="D25" s="142"/>
      <c r="E25" s="140"/>
      <c r="F25" s="140"/>
      <c r="G25" s="140"/>
      <c r="H25" s="140"/>
      <c r="I25" s="140"/>
      <c r="J25" s="140"/>
      <c r="K25" s="12"/>
    </row>
    <row r="26" spans="1:11" s="13" customFormat="1" ht="16.2" customHeight="1" x14ac:dyDescent="0.2">
      <c r="A26" s="12"/>
      <c r="B26" s="127" t="s">
        <v>58</v>
      </c>
      <c r="C26" s="59"/>
      <c r="D26" s="143"/>
      <c r="E26" s="144">
        <f>E27+E28+E29+E30</f>
        <v>52923</v>
      </c>
      <c r="F26" s="144">
        <v>56538</v>
      </c>
      <c r="G26" s="144">
        <v>60702</v>
      </c>
      <c r="H26" s="128">
        <f>H27+H28+H29+H30</f>
        <v>64481</v>
      </c>
      <c r="I26" s="128">
        <v>69127</v>
      </c>
      <c r="J26" s="128">
        <v>70909</v>
      </c>
      <c r="K26" s="12"/>
    </row>
    <row r="27" spans="1:11" s="13" customFormat="1" ht="16.2" customHeight="1" x14ac:dyDescent="0.2">
      <c r="A27" s="12"/>
      <c r="C27" s="129" t="s">
        <v>38</v>
      </c>
      <c r="D27" s="129"/>
      <c r="E27" s="145">
        <v>12133</v>
      </c>
      <c r="F27" s="145">
        <v>12133</v>
      </c>
      <c r="G27" s="145">
        <v>12133</v>
      </c>
      <c r="H27" s="131">
        <v>12133</v>
      </c>
      <c r="I27" s="131">
        <v>12133</v>
      </c>
      <c r="J27" s="131">
        <v>12133</v>
      </c>
      <c r="K27" s="12"/>
    </row>
    <row r="28" spans="1:11" s="13" customFormat="1" ht="16.2" customHeight="1" x14ac:dyDescent="0.2">
      <c r="A28" s="12"/>
      <c r="C28" s="129" t="s">
        <v>40</v>
      </c>
      <c r="D28" s="129"/>
      <c r="E28" s="145">
        <v>13912</v>
      </c>
      <c r="F28" s="145">
        <v>13912</v>
      </c>
      <c r="G28" s="145">
        <v>13912</v>
      </c>
      <c r="H28" s="131">
        <v>13912</v>
      </c>
      <c r="I28" s="131">
        <v>13853</v>
      </c>
      <c r="J28" s="131">
        <v>13853</v>
      </c>
      <c r="K28" s="12"/>
    </row>
    <row r="29" spans="1:11" s="13" customFormat="1" ht="16.2" customHeight="1" x14ac:dyDescent="0.2">
      <c r="A29" s="12"/>
      <c r="C29" s="129" t="s">
        <v>42</v>
      </c>
      <c r="D29" s="129"/>
      <c r="E29" s="146">
        <v>27414</v>
      </c>
      <c r="F29" s="146">
        <v>31029</v>
      </c>
      <c r="G29" s="146">
        <v>35195</v>
      </c>
      <c r="H29" s="147">
        <v>40476</v>
      </c>
      <c r="I29" s="147">
        <v>45183</v>
      </c>
      <c r="J29" s="147">
        <v>46969</v>
      </c>
      <c r="K29" s="12"/>
    </row>
    <row r="30" spans="1:11" s="13" customFormat="1" ht="16.2" customHeight="1" x14ac:dyDescent="0.2">
      <c r="A30" s="12"/>
      <c r="B30" s="60"/>
      <c r="C30" s="125" t="s">
        <v>39</v>
      </c>
      <c r="D30" s="125"/>
      <c r="E30" s="148">
        <v>-536</v>
      </c>
      <c r="F30" s="148">
        <v>-537</v>
      </c>
      <c r="G30" s="148">
        <v>-539</v>
      </c>
      <c r="H30" s="149">
        <v>-2040</v>
      </c>
      <c r="I30" s="149">
        <v>-2042</v>
      </c>
      <c r="J30" s="149">
        <v>-2047</v>
      </c>
      <c r="K30" s="12"/>
    </row>
    <row r="31" spans="1:11" s="13" customFormat="1" ht="16.2" customHeight="1" x14ac:dyDescent="0.2">
      <c r="A31" s="12"/>
      <c r="B31" s="125" t="s">
        <v>85</v>
      </c>
      <c r="C31" s="125"/>
      <c r="D31" s="125"/>
      <c r="E31" s="148">
        <v>-137</v>
      </c>
      <c r="F31" s="148">
        <v>3026</v>
      </c>
      <c r="G31" s="148">
        <v>1061</v>
      </c>
      <c r="H31" s="149">
        <v>1391</v>
      </c>
      <c r="I31" s="149">
        <v>1428</v>
      </c>
      <c r="J31" s="149">
        <v>2252</v>
      </c>
      <c r="K31" s="12"/>
    </row>
    <row r="32" spans="1:11" s="13" customFormat="1" ht="16.2" customHeight="1" thickBot="1" x14ac:dyDescent="0.25">
      <c r="A32" s="12"/>
      <c r="B32" s="150" t="s">
        <v>61</v>
      </c>
      <c r="C32" s="150"/>
      <c r="D32" s="150"/>
      <c r="E32" s="151">
        <v>39</v>
      </c>
      <c r="F32" s="151">
        <v>38</v>
      </c>
      <c r="G32" s="151">
        <v>44</v>
      </c>
      <c r="H32" s="151">
        <v>59</v>
      </c>
      <c r="I32" s="151">
        <v>75</v>
      </c>
      <c r="J32" s="151">
        <v>85</v>
      </c>
      <c r="K32" s="12"/>
    </row>
    <row r="33" spans="1:11" s="13" customFormat="1" ht="16.2" customHeight="1" thickTop="1" thickBot="1" x14ac:dyDescent="0.25">
      <c r="A33" s="12"/>
      <c r="B33" s="152" t="s">
        <v>43</v>
      </c>
      <c r="C33" s="152"/>
      <c r="D33" s="152"/>
      <c r="E33" s="153">
        <v>52825</v>
      </c>
      <c r="F33" s="153">
        <v>59603</v>
      </c>
      <c r="G33" s="153">
        <v>61808</v>
      </c>
      <c r="H33" s="153">
        <v>65932</v>
      </c>
      <c r="I33" s="153">
        <v>70631</v>
      </c>
      <c r="J33" s="153">
        <v>73247</v>
      </c>
      <c r="K33" s="12"/>
    </row>
    <row r="34" spans="1:11" s="13" customFormat="1" ht="16.2" customHeight="1" thickTop="1" thickBot="1" x14ac:dyDescent="0.25">
      <c r="A34" s="12"/>
      <c r="B34" s="152" t="s">
        <v>44</v>
      </c>
      <c r="C34" s="152"/>
      <c r="D34" s="152"/>
      <c r="E34" s="153">
        <v>126028</v>
      </c>
      <c r="F34" s="153">
        <v>127948</v>
      </c>
      <c r="G34" s="153">
        <v>124281</v>
      </c>
      <c r="H34" s="153">
        <v>125751</v>
      </c>
      <c r="I34" s="153">
        <v>128755</v>
      </c>
      <c r="J34" s="153">
        <v>130811</v>
      </c>
      <c r="K34" s="12"/>
    </row>
    <row r="35" spans="1:11" ht="13.8" thickTop="1" x14ac:dyDescent="0.2">
      <c r="A35" s="56"/>
      <c r="B35" s="89" t="s">
        <v>149</v>
      </c>
      <c r="C35" s="56"/>
      <c r="D35" s="56"/>
      <c r="E35" s="56"/>
      <c r="F35" s="56"/>
      <c r="G35" s="56"/>
      <c r="H35" s="56"/>
      <c r="I35" s="56"/>
      <c r="J35" s="56"/>
    </row>
    <row r="36" spans="1:11" x14ac:dyDescent="0.2">
      <c r="A36" s="56"/>
      <c r="B36" s="89" t="s">
        <v>150</v>
      </c>
      <c r="C36" s="56"/>
      <c r="D36" s="56"/>
      <c r="E36" s="56"/>
      <c r="F36" s="56"/>
      <c r="G36" s="56"/>
      <c r="H36" s="56"/>
      <c r="I36" s="56"/>
      <c r="J36" s="56"/>
    </row>
  </sheetData>
  <customSheetViews>
    <customSheetView guid="{13AE57B1-B20B-44A8-9DC0-260FC29C756B}" showGridLines="0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1"/>
    </customSheetView>
    <customSheetView guid="{F87F99E6-B7C4-4E61-B317-054F06EA9E84}" showPageBreaks="1" showGridLines="0" printArea="1">
      <selection activeCell="D21" sqref="D21"/>
      <pageMargins left="0.70866141732283472" right="0.70866141732283472" top="0.74803149606299213" bottom="0.74803149606299213" header="0.31496062992125984" footer="0.31496062992125984"/>
      <pageSetup paperSize="9" scale="83" orientation="landscape" r:id="rId2"/>
    </customSheetView>
    <customSheetView guid="{D4ED3D51-8C81-469C-A1BB-93626E9E5B04}" showPageBreaks="1" showGridLines="0" printArea="1">
      <selection activeCell="I15" sqref="I15"/>
      <pageMargins left="0.70866141732283472" right="0.70866141732283472" top="0.74803149606299213" bottom="0.74803149606299213" header="0.31496062992125984" footer="0.31496062992125984"/>
      <pageSetup paperSize="9" scale="83" orientation="landscape" r:id="rId3"/>
    </customSheetView>
    <customSheetView guid="{92523B11-7F5F-42BC-BBF6-5F3045D201E1}" showGridLines="0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4"/>
    </customSheetView>
    <customSheetView guid="{C5FC5267-B1F0-4E5F-BFA8-DC8FDF06BFC8}" showPageBreaks="1" showGridLines="0" printArea="1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5"/>
    </customSheetView>
  </customSheetViews>
  <mergeCells count="1">
    <mergeCell ref="A1:J1"/>
  </mergeCells>
  <phoneticPr fontId="2"/>
  <pageMargins left="0" right="0" top="0.39370078740157483" bottom="0.35433070866141736" header="0.19685039370078741" footer="0.19685039370078741"/>
  <pageSetup paperSize="9" orientation="landscape" r:id="rId6"/>
  <headerFooter>
    <oddHeader>&amp;L&amp;G</oddHeader>
    <oddFooter>&amp;R&amp;"Meiryo UI,標準"&amp;12&amp;P</oddFooter>
  </headerFooter>
  <legacyDrawing r:id="rId7"/>
  <legacyDrawingHF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3"/>
  <sheetViews>
    <sheetView showGridLines="0" view="pageBreakPreview" zoomScaleNormal="115" zoomScaleSheetLayoutView="100" workbookViewId="0">
      <selection sqref="A1:O1"/>
    </sheetView>
  </sheetViews>
  <sheetFormatPr defaultRowHeight="13.2" x14ac:dyDescent="0.2"/>
  <cols>
    <col min="1" max="1" width="2.77734375" customWidth="1"/>
    <col min="2" max="2" width="13.21875" customWidth="1"/>
    <col min="3" max="3" width="12.77734375" hidden="1" customWidth="1"/>
    <col min="4" max="4" width="9.77734375" hidden="1" customWidth="1"/>
    <col min="5" max="5" width="13.77734375" customWidth="1"/>
    <col min="6" max="6" width="9.77734375" customWidth="1"/>
    <col min="7" max="7" width="13.77734375" customWidth="1"/>
    <col min="8" max="8" width="9.77734375" customWidth="1"/>
    <col min="9" max="9" width="13.77734375" customWidth="1"/>
    <col min="10" max="10" width="9.77734375" customWidth="1"/>
    <col min="11" max="11" width="13.77734375" customWidth="1"/>
    <col min="12" max="12" width="9.77734375" customWidth="1"/>
    <col min="13" max="13" width="13.77734375" customWidth="1"/>
    <col min="14" max="15" width="9.77734375" customWidth="1"/>
    <col min="16" max="16" width="2.77734375" customWidth="1"/>
  </cols>
  <sheetData>
    <row r="1" spans="1:18" ht="35.4" x14ac:dyDescent="0.65">
      <c r="A1" s="297" t="str">
        <f>Q1</f>
        <v>地域別売上高の推移（通期・中間期）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77"/>
      <c r="Q1" t="s">
        <v>135</v>
      </c>
      <c r="R1" s="66" t="s">
        <v>129</v>
      </c>
    </row>
    <row r="2" spans="1:18" ht="10.199999999999999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8" ht="10.19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24" customHeight="1" x14ac:dyDescent="0.2">
      <c r="A4" s="2"/>
      <c r="B4" s="156"/>
      <c r="C4" s="156"/>
      <c r="D4" s="156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26" t="s">
        <v>0</v>
      </c>
    </row>
    <row r="5" spans="1:18" ht="24" customHeight="1" x14ac:dyDescent="0.2">
      <c r="A5" s="2"/>
      <c r="B5" s="157"/>
      <c r="C5" s="296" t="s">
        <v>66</v>
      </c>
      <c r="D5" s="296"/>
      <c r="E5" s="296" t="s">
        <v>67</v>
      </c>
      <c r="F5" s="296"/>
      <c r="G5" s="296" t="s">
        <v>68</v>
      </c>
      <c r="H5" s="296"/>
      <c r="I5" s="296" t="s">
        <v>69</v>
      </c>
      <c r="J5" s="296"/>
      <c r="K5" s="296" t="s">
        <v>70</v>
      </c>
      <c r="L5" s="296"/>
      <c r="M5" s="296" t="s">
        <v>140</v>
      </c>
      <c r="N5" s="296"/>
      <c r="O5" s="158"/>
    </row>
    <row r="6" spans="1:18" ht="24" customHeight="1" thickBot="1" x14ac:dyDescent="0.25">
      <c r="B6" s="159"/>
      <c r="C6" s="42" t="s">
        <v>64</v>
      </c>
      <c r="D6" s="42" t="s">
        <v>75</v>
      </c>
      <c r="E6" s="71" t="s">
        <v>64</v>
      </c>
      <c r="F6" s="71" t="s">
        <v>75</v>
      </c>
      <c r="G6" s="71" t="s">
        <v>64</v>
      </c>
      <c r="H6" s="71" t="s">
        <v>75</v>
      </c>
      <c r="I6" s="71" t="s">
        <v>64</v>
      </c>
      <c r="J6" s="71" t="s">
        <v>75</v>
      </c>
      <c r="K6" s="71" t="s">
        <v>64</v>
      </c>
      <c r="L6" s="71" t="s">
        <v>75</v>
      </c>
      <c r="M6" s="71" t="s">
        <v>139</v>
      </c>
      <c r="N6" s="71" t="s">
        <v>75</v>
      </c>
      <c r="O6" s="71" t="s">
        <v>141</v>
      </c>
    </row>
    <row r="7" spans="1:18" ht="25.95" customHeight="1" thickTop="1" x14ac:dyDescent="0.2">
      <c r="B7" s="157" t="s">
        <v>25</v>
      </c>
      <c r="C7" s="160">
        <v>180170</v>
      </c>
      <c r="D7" s="161">
        <f>C7/C$11</f>
        <v>0.69873415757876611</v>
      </c>
      <c r="E7" s="160">
        <v>173048</v>
      </c>
      <c r="F7" s="161">
        <f>E7/E$11</f>
        <v>0.67823926190410866</v>
      </c>
      <c r="G7" s="160">
        <v>167914</v>
      </c>
      <c r="H7" s="161">
        <f>G7/G$11</f>
        <v>0.68428237844710604</v>
      </c>
      <c r="I7" s="160">
        <v>151912</v>
      </c>
      <c r="J7" s="161">
        <f>I7/I$11</f>
        <v>0.66860027551725509</v>
      </c>
      <c r="K7" s="160">
        <v>149024</v>
      </c>
      <c r="L7" s="161">
        <v>0.63200000000000001</v>
      </c>
      <c r="M7" s="160">
        <v>180000</v>
      </c>
      <c r="N7" s="161">
        <v>0.621</v>
      </c>
      <c r="O7" s="161">
        <v>0.20799999999999999</v>
      </c>
      <c r="P7" s="17"/>
    </row>
    <row r="8" spans="1:18" ht="25.95" customHeight="1" x14ac:dyDescent="0.2">
      <c r="B8" s="162" t="s">
        <v>26</v>
      </c>
      <c r="C8" s="163">
        <v>3918</v>
      </c>
      <c r="D8" s="164">
        <f>C8/C$11</f>
        <v>1.519476288723764E-2</v>
      </c>
      <c r="E8" s="163">
        <v>5363</v>
      </c>
      <c r="F8" s="164">
        <f>E8/E$11</f>
        <v>2.1019585095417081E-2</v>
      </c>
      <c r="G8" s="163">
        <v>5840</v>
      </c>
      <c r="H8" s="164">
        <f>G8/G$11</f>
        <v>2.379914176382612E-2</v>
      </c>
      <c r="I8" s="163">
        <v>5995</v>
      </c>
      <c r="J8" s="164">
        <f>I8/I$11</f>
        <v>2.6385398465729789E-2</v>
      </c>
      <c r="K8" s="163">
        <v>8628</v>
      </c>
      <c r="L8" s="164">
        <v>3.6999999999999998E-2</v>
      </c>
      <c r="M8" s="163">
        <v>13000</v>
      </c>
      <c r="N8" s="164">
        <v>4.4999999999999998E-2</v>
      </c>
      <c r="O8" s="164">
        <v>0.50700000000000001</v>
      </c>
      <c r="P8" s="17"/>
    </row>
    <row r="9" spans="1:18" ht="25.95" customHeight="1" x14ac:dyDescent="0.2">
      <c r="B9" s="162" t="s">
        <v>27</v>
      </c>
      <c r="C9" s="163">
        <v>2430</v>
      </c>
      <c r="D9" s="164">
        <f>C9/C$11</f>
        <v>9.4240106727890415E-3</v>
      </c>
      <c r="E9" s="163">
        <v>2506</v>
      </c>
      <c r="F9" s="164">
        <f>E9/E$11</f>
        <v>9.821942988833713E-3</v>
      </c>
      <c r="G9" s="163">
        <v>2662</v>
      </c>
      <c r="H9" s="164">
        <f>G9/G$11</f>
        <v>1.0848170440976905E-2</v>
      </c>
      <c r="I9" s="163">
        <v>2518</v>
      </c>
      <c r="J9" s="164">
        <f>I9/I$11</f>
        <v>1.1082307479017117E-2</v>
      </c>
      <c r="K9" s="163">
        <v>4034</v>
      </c>
      <c r="L9" s="164">
        <v>1.7000000000000001E-2</v>
      </c>
      <c r="M9" s="163">
        <v>6000</v>
      </c>
      <c r="N9" s="164">
        <v>2.1000000000000001E-2</v>
      </c>
      <c r="O9" s="164">
        <v>0.48699999999999999</v>
      </c>
      <c r="P9" s="17"/>
    </row>
    <row r="10" spans="1:18" ht="25.95" customHeight="1" thickBot="1" x14ac:dyDescent="0.25">
      <c r="B10" s="165" t="s">
        <v>28</v>
      </c>
      <c r="C10" s="166">
        <v>71333</v>
      </c>
      <c r="D10" s="167">
        <f>C10/C$11</f>
        <v>0.27664319066751469</v>
      </c>
      <c r="E10" s="166">
        <v>74225</v>
      </c>
      <c r="F10" s="167">
        <f>E10/E$11</f>
        <v>0.29091529064093469</v>
      </c>
      <c r="G10" s="166">
        <v>68970</v>
      </c>
      <c r="H10" s="167">
        <f>G10/G$11</f>
        <v>0.28106623415258347</v>
      </c>
      <c r="I10" s="166">
        <v>66783</v>
      </c>
      <c r="J10" s="167">
        <f>I10/I$11</f>
        <v>0.293927617303892</v>
      </c>
      <c r="K10" s="166">
        <v>74234</v>
      </c>
      <c r="L10" s="167">
        <v>0.315</v>
      </c>
      <c r="M10" s="166">
        <v>91000</v>
      </c>
      <c r="N10" s="167">
        <v>0.314</v>
      </c>
      <c r="O10" s="167">
        <v>0.22600000000000001</v>
      </c>
      <c r="P10" s="17"/>
    </row>
    <row r="11" spans="1:18" ht="25.95" customHeight="1" thickTop="1" thickBot="1" x14ac:dyDescent="0.25">
      <c r="B11" s="168" t="s">
        <v>24</v>
      </c>
      <c r="C11" s="169">
        <v>257852</v>
      </c>
      <c r="D11" s="170">
        <f>C11/C$11</f>
        <v>1</v>
      </c>
      <c r="E11" s="169">
        <v>255143</v>
      </c>
      <c r="F11" s="170">
        <f>E11/E$11</f>
        <v>1</v>
      </c>
      <c r="G11" s="169">
        <v>245387</v>
      </c>
      <c r="H11" s="170">
        <f>+G11/G11</f>
        <v>1</v>
      </c>
      <c r="I11" s="169">
        <v>227209</v>
      </c>
      <c r="J11" s="170">
        <f>+I11/I11</f>
        <v>1</v>
      </c>
      <c r="K11" s="169">
        <v>235921</v>
      </c>
      <c r="L11" s="170">
        <v>1</v>
      </c>
      <c r="M11" s="169">
        <v>290000</v>
      </c>
      <c r="N11" s="170">
        <v>1</v>
      </c>
      <c r="O11" s="170">
        <v>0.22900000000000001</v>
      </c>
    </row>
    <row r="12" spans="1:18" ht="24" customHeight="1" thickTop="1" x14ac:dyDescent="0.2">
      <c r="B12" s="171"/>
      <c r="C12" s="160"/>
      <c r="D12" s="161"/>
      <c r="E12" s="160"/>
      <c r="F12" s="161"/>
      <c r="G12" s="160"/>
      <c r="H12" s="161"/>
      <c r="I12" s="160"/>
      <c r="J12" s="161"/>
      <c r="K12" s="160"/>
      <c r="L12" s="161"/>
      <c r="M12" s="160"/>
      <c r="N12" s="160"/>
      <c r="O12" s="161"/>
    </row>
    <row r="13" spans="1:18" ht="24" customHeight="1" x14ac:dyDescent="0.2">
      <c r="B13" s="17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8" ht="24" customHeight="1" x14ac:dyDescent="0.2">
      <c r="B14" s="157"/>
      <c r="C14" s="296" t="s">
        <v>66</v>
      </c>
      <c r="D14" s="296"/>
      <c r="E14" s="296" t="s">
        <v>67</v>
      </c>
      <c r="F14" s="296"/>
      <c r="G14" s="296" t="s">
        <v>68</v>
      </c>
      <c r="H14" s="296"/>
      <c r="I14" s="296" t="s">
        <v>69</v>
      </c>
      <c r="J14" s="296"/>
      <c r="K14" s="296" t="s">
        <v>70</v>
      </c>
      <c r="L14" s="296"/>
      <c r="M14" s="296" t="s">
        <v>140</v>
      </c>
      <c r="N14" s="296"/>
      <c r="O14" s="158"/>
    </row>
    <row r="15" spans="1:18" ht="24" customHeight="1" thickBot="1" x14ac:dyDescent="0.25">
      <c r="B15" s="159"/>
      <c r="C15" s="42" t="s">
        <v>71</v>
      </c>
      <c r="D15" s="42" t="s">
        <v>75</v>
      </c>
      <c r="E15" s="71" t="s">
        <v>71</v>
      </c>
      <c r="F15" s="71" t="s">
        <v>75</v>
      </c>
      <c r="G15" s="71" t="s">
        <v>71</v>
      </c>
      <c r="H15" s="71" t="s">
        <v>75</v>
      </c>
      <c r="I15" s="71" t="s">
        <v>71</v>
      </c>
      <c r="J15" s="71" t="s">
        <v>75</v>
      </c>
      <c r="K15" s="71" t="s">
        <v>71</v>
      </c>
      <c r="L15" s="71" t="s">
        <v>75</v>
      </c>
      <c r="M15" s="71" t="s">
        <v>71</v>
      </c>
      <c r="N15" s="71" t="s">
        <v>75</v>
      </c>
      <c r="O15" s="71" t="s">
        <v>141</v>
      </c>
    </row>
    <row r="16" spans="1:18" ht="25.95" customHeight="1" thickTop="1" x14ac:dyDescent="0.2">
      <c r="B16" s="157" t="s">
        <v>29</v>
      </c>
      <c r="C16" s="160">
        <v>84033</v>
      </c>
      <c r="D16" s="161">
        <f>C16/C$20</f>
        <v>0.68836062485152816</v>
      </c>
      <c r="E16" s="160">
        <v>80505</v>
      </c>
      <c r="F16" s="161">
        <f>E16/E$20</f>
        <v>0.66910188001795246</v>
      </c>
      <c r="G16" s="160">
        <v>84170</v>
      </c>
      <c r="H16" s="161">
        <f>G16/G$20</f>
        <v>0.68444805854848545</v>
      </c>
      <c r="I16" s="160">
        <v>74151.143632000007</v>
      </c>
      <c r="J16" s="161">
        <f>I16/I$20</f>
        <v>0.67619751805141404</v>
      </c>
      <c r="K16" s="160">
        <v>73789</v>
      </c>
      <c r="L16" s="161">
        <f>K16/K$20</f>
        <v>0.6329364738982004</v>
      </c>
      <c r="M16" s="160">
        <v>70288</v>
      </c>
      <c r="N16" s="161">
        <v>0.60917119506339756</v>
      </c>
      <c r="O16" s="161">
        <v>-4.7442227049195984E-2</v>
      </c>
      <c r="P16" s="18"/>
    </row>
    <row r="17" spans="2:16" ht="25.95" customHeight="1" x14ac:dyDescent="0.2">
      <c r="B17" s="162" t="s">
        <v>26</v>
      </c>
      <c r="C17" s="163">
        <v>1920</v>
      </c>
      <c r="D17" s="164">
        <f>C17/C$20</f>
        <v>1.5727778369389812E-2</v>
      </c>
      <c r="E17" s="163">
        <v>2600</v>
      </c>
      <c r="F17" s="164">
        <f>E17/E$20</f>
        <v>2.1609401752023805E-2</v>
      </c>
      <c r="G17" s="163">
        <v>3293</v>
      </c>
      <c r="H17" s="164">
        <f>G17/G$20</f>
        <v>2.6777800365928035E-2</v>
      </c>
      <c r="I17" s="163">
        <f>3351.592761+0.672277</f>
        <v>3352.265038</v>
      </c>
      <c r="J17" s="164">
        <f>I17/I$20</f>
        <v>3.0569903409660856E-2</v>
      </c>
      <c r="K17" s="163">
        <v>4580</v>
      </c>
      <c r="L17" s="164">
        <f>K17/K$20</f>
        <v>3.9285653016760735E-2</v>
      </c>
      <c r="M17" s="163">
        <v>3987</v>
      </c>
      <c r="N17" s="164">
        <v>3.4554483762772682E-2</v>
      </c>
      <c r="O17" s="164">
        <v>-0.129478001405956</v>
      </c>
      <c r="P17" s="18"/>
    </row>
    <row r="18" spans="2:16" ht="25.95" customHeight="1" x14ac:dyDescent="0.2">
      <c r="B18" s="162" t="s">
        <v>27</v>
      </c>
      <c r="C18" s="163">
        <v>1212</v>
      </c>
      <c r="D18" s="164">
        <f>C18/C$20</f>
        <v>9.9281600956773186E-3</v>
      </c>
      <c r="E18" s="163">
        <v>1281</v>
      </c>
      <c r="F18" s="164">
        <f>E18/E$20</f>
        <v>1.0646786017054806E-2</v>
      </c>
      <c r="G18" s="163">
        <v>1400</v>
      </c>
      <c r="H18" s="164">
        <f>G18/G$20</f>
        <v>1.1384427729213255E-2</v>
      </c>
      <c r="I18" s="163">
        <v>1170</v>
      </c>
      <c r="J18" s="164">
        <f>I18/I$20</f>
        <v>1.0669438896944163E-2</v>
      </c>
      <c r="K18" s="163">
        <v>1779</v>
      </c>
      <c r="L18" s="164">
        <f>K18/K$20</f>
        <v>1.52596455713575E-2</v>
      </c>
      <c r="M18" s="163">
        <v>2020</v>
      </c>
      <c r="N18" s="164">
        <v>1.7506911763431356E-2</v>
      </c>
      <c r="O18" s="164">
        <v>0.13564111178592575</v>
      </c>
      <c r="P18" s="18"/>
    </row>
    <row r="19" spans="2:16" ht="25.95" customHeight="1" thickBot="1" x14ac:dyDescent="0.25">
      <c r="B19" s="165" t="s">
        <v>30</v>
      </c>
      <c r="C19" s="166">
        <v>34909</v>
      </c>
      <c r="D19" s="167">
        <f>C19/C$20</f>
        <v>0.28595886202970255</v>
      </c>
      <c r="E19" s="166">
        <v>35930</v>
      </c>
      <c r="F19" s="167">
        <f>E19/E$20</f>
        <v>0.29862530959623662</v>
      </c>
      <c r="G19" s="166">
        <v>34111</v>
      </c>
      <c r="H19" s="167">
        <f>G19/G$20</f>
        <v>0.27738158162228094</v>
      </c>
      <c r="I19" s="166">
        <v>30985.365064000001</v>
      </c>
      <c r="J19" s="167">
        <f>I19/I$20</f>
        <v>0.28256107628192856</v>
      </c>
      <c r="K19" s="166">
        <v>36433</v>
      </c>
      <c r="L19" s="167">
        <f>K19/K$20</f>
        <v>0.31250964986018426</v>
      </c>
      <c r="M19" s="166">
        <v>39086</v>
      </c>
      <c r="N19" s="167">
        <v>0.33875007583439504</v>
      </c>
      <c r="O19" s="167">
        <v>7.28265017719949E-2</v>
      </c>
      <c r="P19" s="18"/>
    </row>
    <row r="20" spans="2:16" ht="25.95" customHeight="1" thickTop="1" thickBot="1" x14ac:dyDescent="0.25">
      <c r="B20" s="168" t="s">
        <v>24</v>
      </c>
      <c r="C20" s="169">
        <v>122077</v>
      </c>
      <c r="D20" s="170">
        <f>C20/C$20</f>
        <v>1</v>
      </c>
      <c r="E20" s="169">
        <v>120318</v>
      </c>
      <c r="F20" s="170">
        <f>E20/E$20</f>
        <v>1</v>
      </c>
      <c r="G20" s="169">
        <v>122975</v>
      </c>
      <c r="H20" s="170">
        <f>G20/G$20</f>
        <v>1</v>
      </c>
      <c r="I20" s="169">
        <v>109659</v>
      </c>
      <c r="J20" s="170">
        <f>+I20/I$20</f>
        <v>1</v>
      </c>
      <c r="K20" s="169">
        <v>116582</v>
      </c>
      <c r="L20" s="170">
        <f>+K20/K$20</f>
        <v>1</v>
      </c>
      <c r="M20" s="169">
        <v>115383</v>
      </c>
      <c r="N20" s="170">
        <v>1</v>
      </c>
      <c r="O20" s="170">
        <v>-1.0286663812720143E-2</v>
      </c>
      <c r="P20" s="18"/>
    </row>
    <row r="21" spans="2:16" ht="13.5" customHeight="1" thickTop="1" x14ac:dyDescent="0.2"/>
    <row r="22" spans="2:16" x14ac:dyDescent="0.2">
      <c r="B22" s="78"/>
      <c r="C22" s="78"/>
      <c r="D22" s="78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16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78"/>
      <c r="N23" s="78"/>
      <c r="O23" s="16"/>
    </row>
    <row r="24" spans="2:16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9" spans="2:16" x14ac:dyDescent="0.2">
      <c r="G29" s="8"/>
      <c r="H29" s="8"/>
      <c r="I29" s="8"/>
      <c r="J29" s="8"/>
      <c r="K29" s="8"/>
      <c r="L29" s="8"/>
      <c r="M29" s="8"/>
      <c r="N29" s="8"/>
      <c r="O29" s="8"/>
    </row>
    <row r="43" spans="15:15" x14ac:dyDescent="0.2">
      <c r="O43" s="22"/>
    </row>
  </sheetData>
  <customSheetViews>
    <customSheetView guid="{13AE57B1-B20B-44A8-9DC0-260FC29C756B}" scale="90" showPageBreaks="1" view="pageBreakPreview" topLeftCell="A4">
      <selection activeCell="C24" sqref="C24"/>
      <pageMargins left="0.7" right="0.7" top="0.75" bottom="0.75" header="0.3" footer="0.3"/>
      <pageSetup paperSize="8" orientation="landscape" r:id="rId1"/>
    </customSheetView>
    <customSheetView guid="{876E7550-E50F-4AAE-BF4C-461ED15B5E05}" scale="90" showPageBreaks="1" view="pageBreakPreview" topLeftCell="A16">
      <selection activeCell="M24" sqref="M24"/>
      <pageMargins left="0.7" right="0.7" top="0.75" bottom="0.75" header="0.3" footer="0.3"/>
      <pageSetup paperSize="8" scale="85" orientation="landscape" r:id="rId2"/>
    </customSheetView>
    <customSheetView guid="{2850F775-3358-4069-B70B-A68B9395E65A}" scale="90" showPageBreaks="1" view="pageBreakPreview">
      <selection activeCell="C24" sqref="C24"/>
      <pageMargins left="0.7" right="0.7" top="0.75" bottom="0.75" header="0.3" footer="0.3"/>
      <pageSetup paperSize="8" scale="85" orientation="landscape" r:id="rId3"/>
    </customSheetView>
    <customSheetView guid="{92AA98D0-3641-41E5-BE32-988DB4925F31}" scale="90" showPageBreaks="1" view="pageBreakPreview">
      <selection activeCell="C24" sqref="C24"/>
      <pageMargins left="0.7" right="0.7" top="0.75" bottom="0.75" header="0.3" footer="0.3"/>
      <pageSetup paperSize="8" scale="85" orientation="landscape" r:id="rId4"/>
    </customSheetView>
    <customSheetView guid="{EEDB9977-F0CE-48BA-902F-07FAF6DC33CE}" showPageBreaks="1">
      <selection activeCell="K33" sqref="K33"/>
      <pageMargins left="0.7" right="0.7" top="0.75" bottom="0.75" header="0.3" footer="0.3"/>
      <pageSetup paperSize="8" scale="85" orientation="landscape" r:id="rId5"/>
    </customSheetView>
    <customSheetView guid="{F87F99E6-B7C4-4E61-B317-054F06EA9E84}" scale="115" showGridLines="0" fitToPage="1" topLeftCell="A3">
      <selection activeCell="H9" sqref="H9"/>
      <pageMargins left="0.70866141732283472" right="0.70866141732283472" top="0.74803149606299213" bottom="0.74803149606299213" header="0.31496062992125984" footer="0.31496062992125984"/>
      <pageSetup paperSize="9" scale="94" orientation="landscape" r:id="rId6"/>
    </customSheetView>
    <customSheetView guid="{D4ED3D51-8C81-469C-A1BB-93626E9E5B04}" scale="115" showGridLines="0" fitToPage="1" topLeftCell="C1">
      <selection activeCell="L9" sqref="L9"/>
      <pageMargins left="0.70866141732283472" right="0.70866141732283472" top="0.74803149606299213" bottom="0.74803149606299213" header="0.31496062992125984" footer="0.31496062992125984"/>
      <pageSetup paperSize="9" scale="94" orientation="landscape" r:id="rId7"/>
    </customSheetView>
    <customSheetView guid="{92523B11-7F5F-42BC-BBF6-5F3045D201E1}" scale="90" showPageBreaks="1" view="pageBreakPreview" topLeftCell="A4">
      <selection activeCell="C24" sqref="C24"/>
      <pageMargins left="0.7" right="0.7" top="0.75" bottom="0.75" header="0.3" footer="0.3"/>
      <pageSetup paperSize="8" orientation="landscape" r:id="rId8"/>
    </customSheetView>
    <customSheetView guid="{C5FC5267-B1F0-4E5F-BFA8-DC8FDF06BFC8}" scale="115" showGridLines="0" fitToPage="1" topLeftCell="A3">
      <selection activeCell="M36" sqref="M36"/>
      <pageMargins left="0.70866141732283472" right="0.70866141732283472" top="0.74803149606299213" bottom="0.74803149606299213" header="0.31496062992125984" footer="0.31496062992125984"/>
      <pageSetup paperSize="9" scale="94" orientation="landscape" r:id="rId9"/>
    </customSheetView>
  </customSheetViews>
  <mergeCells count="13">
    <mergeCell ref="A1:O1"/>
    <mergeCell ref="C5:D5"/>
    <mergeCell ref="C14:D14"/>
    <mergeCell ref="E5:F5"/>
    <mergeCell ref="G5:H5"/>
    <mergeCell ref="I5:J5"/>
    <mergeCell ref="E14:F14"/>
    <mergeCell ref="G14:H14"/>
    <mergeCell ref="I14:J14"/>
    <mergeCell ref="K5:L5"/>
    <mergeCell ref="K14:L14"/>
    <mergeCell ref="M5:N5"/>
    <mergeCell ref="M14:N14"/>
  </mergeCells>
  <phoneticPr fontId="2"/>
  <pageMargins left="0" right="0" top="0.39370078740157483" bottom="0.35433070866141736" header="0.19685039370078741" footer="0.19685039370078741"/>
  <pageSetup paperSize="9" orientation="landscape" r:id="rId10"/>
  <headerFooter>
    <oddHeader>&amp;L&amp;G</oddHeader>
    <oddFooter>&amp;R&amp;"Meiryo UI,標準"&amp;12&amp;P</oddFooter>
  </headerFooter>
  <legacyDrawingHF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2"/>
  <sheetViews>
    <sheetView showGridLines="0" view="pageBreakPreview" zoomScaleNormal="100" zoomScaleSheetLayoutView="100" workbookViewId="0">
      <selection sqref="A1:K1"/>
    </sheetView>
  </sheetViews>
  <sheetFormatPr defaultRowHeight="13.2" x14ac:dyDescent="0.2"/>
  <cols>
    <col min="1" max="1" width="2.77734375" customWidth="1"/>
    <col min="2" max="2" width="8.109375" customWidth="1"/>
    <col min="3" max="3" width="16.44140625" customWidth="1"/>
    <col min="4" max="4" width="20.77734375" hidden="1" customWidth="1"/>
    <col min="5" max="9" width="20.77734375" customWidth="1"/>
    <col min="10" max="10" width="12.33203125" style="8" customWidth="1"/>
    <col min="11" max="11" width="2.77734375" customWidth="1"/>
  </cols>
  <sheetData>
    <row r="1" spans="1:13" ht="35.4" x14ac:dyDescent="0.65">
      <c r="A1" s="297" t="s">
        <v>102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t="s">
        <v>136</v>
      </c>
      <c r="M1" s="66" t="s">
        <v>129</v>
      </c>
    </row>
    <row r="2" spans="1:13" ht="10.199999999999999" customHeight="1" x14ac:dyDescent="0.6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 ht="10.199999999999999" customHeight="1" x14ac:dyDescent="0.2"/>
    <row r="4" spans="1:13" s="3" customFormat="1" ht="18" customHeight="1" x14ac:dyDescent="0.2">
      <c r="B4" s="23"/>
      <c r="C4" s="23"/>
      <c r="D4" s="23"/>
      <c r="E4" s="24"/>
      <c r="F4" s="24"/>
      <c r="G4" s="24"/>
      <c r="H4" s="24"/>
      <c r="I4" s="24"/>
      <c r="J4" s="24" t="s">
        <v>0</v>
      </c>
    </row>
    <row r="5" spans="1:13" ht="16.95" customHeight="1" x14ac:dyDescent="0.2">
      <c r="B5" s="298"/>
      <c r="C5" s="298"/>
      <c r="D5" s="173" t="s">
        <v>66</v>
      </c>
      <c r="E5" s="173" t="s">
        <v>121</v>
      </c>
      <c r="F5" s="173" t="s">
        <v>122</v>
      </c>
      <c r="G5" s="173" t="s">
        <v>123</v>
      </c>
      <c r="H5" s="173" t="s">
        <v>124</v>
      </c>
      <c r="I5" s="173" t="s">
        <v>143</v>
      </c>
      <c r="J5" s="173" t="s">
        <v>144</v>
      </c>
    </row>
    <row r="6" spans="1:13" ht="16.95" customHeight="1" thickBot="1" x14ac:dyDescent="0.25">
      <c r="B6" s="174"/>
      <c r="C6" s="174"/>
      <c r="D6" s="175" t="s">
        <v>64</v>
      </c>
      <c r="E6" s="175" t="s">
        <v>119</v>
      </c>
      <c r="F6" s="175" t="s">
        <v>119</v>
      </c>
      <c r="G6" s="175" t="s">
        <v>119</v>
      </c>
      <c r="H6" s="175" t="s">
        <v>64</v>
      </c>
      <c r="I6" s="175" t="s">
        <v>139</v>
      </c>
      <c r="J6" s="175" t="s">
        <v>145</v>
      </c>
    </row>
    <row r="7" spans="1:13" ht="22.2" customHeight="1" thickTop="1" x14ac:dyDescent="0.2">
      <c r="B7" s="176" t="s">
        <v>32</v>
      </c>
      <c r="C7" s="23"/>
      <c r="D7" s="145">
        <v>257852</v>
      </c>
      <c r="E7" s="145">
        <v>255143</v>
      </c>
      <c r="F7" s="145">
        <v>245387</v>
      </c>
      <c r="G7" s="145">
        <v>227209</v>
      </c>
      <c r="H7" s="145">
        <v>235921</v>
      </c>
      <c r="I7" s="145">
        <v>290000</v>
      </c>
      <c r="J7" s="161">
        <v>1</v>
      </c>
    </row>
    <row r="8" spans="1:13" ht="22.2" customHeight="1" x14ac:dyDescent="0.2">
      <c r="B8" s="177" t="s">
        <v>2</v>
      </c>
      <c r="C8" s="178"/>
      <c r="D8" s="179">
        <v>32522</v>
      </c>
      <c r="E8" s="179">
        <v>32738</v>
      </c>
      <c r="F8" s="179">
        <v>33648</v>
      </c>
      <c r="G8" s="179">
        <v>31225</v>
      </c>
      <c r="H8" s="179">
        <v>32498</v>
      </c>
      <c r="I8" s="179">
        <v>35500</v>
      </c>
      <c r="J8" s="164">
        <f>I8/I7</f>
        <v>0.12241379310344827</v>
      </c>
    </row>
    <row r="9" spans="1:13" ht="22.2" customHeight="1" x14ac:dyDescent="0.2">
      <c r="B9" s="176" t="s">
        <v>74</v>
      </c>
      <c r="C9" s="23"/>
      <c r="D9" s="145">
        <v>27416</v>
      </c>
      <c r="E9" s="145">
        <v>26376</v>
      </c>
      <c r="F9" s="145">
        <v>25859</v>
      </c>
      <c r="G9" s="145">
        <v>24346</v>
      </c>
      <c r="H9" s="145">
        <v>24379</v>
      </c>
      <c r="I9" s="181" t="s">
        <v>152</v>
      </c>
      <c r="J9" s="181" t="s">
        <v>152</v>
      </c>
    </row>
    <row r="10" spans="1:13" ht="22.2" customHeight="1" x14ac:dyDescent="0.2">
      <c r="B10" s="24" t="s">
        <v>12</v>
      </c>
      <c r="C10" s="180" t="s">
        <v>73</v>
      </c>
      <c r="D10" s="145">
        <v>15269</v>
      </c>
      <c r="E10" s="145">
        <v>15056</v>
      </c>
      <c r="F10" s="145">
        <v>15106</v>
      </c>
      <c r="G10" s="145">
        <v>14632</v>
      </c>
      <c r="H10" s="181">
        <v>14531</v>
      </c>
      <c r="I10" s="181" t="s">
        <v>152</v>
      </c>
      <c r="J10" s="181" t="s">
        <v>152</v>
      </c>
    </row>
    <row r="11" spans="1:13" ht="22.2" customHeight="1" x14ac:dyDescent="0.2">
      <c r="B11" s="24"/>
      <c r="C11" s="180" t="s">
        <v>46</v>
      </c>
      <c r="D11" s="145">
        <v>2569</v>
      </c>
      <c r="E11" s="145">
        <v>2606</v>
      </c>
      <c r="F11" s="145">
        <v>2455</v>
      </c>
      <c r="G11" s="145">
        <v>2278</v>
      </c>
      <c r="H11" s="181">
        <v>2390</v>
      </c>
      <c r="I11" s="181" t="s">
        <v>152</v>
      </c>
      <c r="J11" s="181" t="s">
        <v>152</v>
      </c>
    </row>
    <row r="12" spans="1:13" ht="22.2" customHeight="1" x14ac:dyDescent="0.2">
      <c r="B12" s="24"/>
      <c r="C12" s="180" t="s">
        <v>45</v>
      </c>
      <c r="D12" s="145">
        <v>219</v>
      </c>
      <c r="E12" s="145">
        <v>151</v>
      </c>
      <c r="F12" s="145">
        <v>280</v>
      </c>
      <c r="G12" s="145">
        <v>186</v>
      </c>
      <c r="H12" s="145">
        <v>81</v>
      </c>
      <c r="I12" s="181" t="s">
        <v>152</v>
      </c>
      <c r="J12" s="181" t="s">
        <v>152</v>
      </c>
    </row>
    <row r="13" spans="1:13" ht="22.2" customHeight="1" x14ac:dyDescent="0.2">
      <c r="B13" s="177" t="s">
        <v>4</v>
      </c>
      <c r="C13" s="178"/>
      <c r="D13" s="179">
        <v>5106</v>
      </c>
      <c r="E13" s="179">
        <v>6362</v>
      </c>
      <c r="F13" s="179">
        <v>7788</v>
      </c>
      <c r="G13" s="179">
        <v>6879</v>
      </c>
      <c r="H13" s="179">
        <v>8119</v>
      </c>
      <c r="I13" s="179">
        <v>7700</v>
      </c>
      <c r="J13" s="164">
        <f>I13/I7</f>
        <v>2.6551724137931033E-2</v>
      </c>
    </row>
    <row r="14" spans="1:13" ht="22.2" customHeight="1" thickBot="1" x14ac:dyDescent="0.25">
      <c r="B14" s="183" t="s">
        <v>72</v>
      </c>
      <c r="C14" s="184"/>
      <c r="D14" s="185">
        <v>4752</v>
      </c>
      <c r="E14" s="185">
        <v>5092</v>
      </c>
      <c r="F14" s="185">
        <v>5243</v>
      </c>
      <c r="G14" s="185">
        <v>5216</v>
      </c>
      <c r="H14" s="185">
        <v>5427</v>
      </c>
      <c r="I14" s="189" t="s">
        <v>152</v>
      </c>
      <c r="J14" s="189" t="s">
        <v>152</v>
      </c>
    </row>
    <row r="15" spans="1:13" ht="16.95" customHeight="1" thickTop="1" x14ac:dyDescent="0.3">
      <c r="B15" s="28"/>
      <c r="C15" s="40" t="s">
        <v>111</v>
      </c>
      <c r="D15" s="29"/>
      <c r="E15" s="29"/>
      <c r="F15" s="29"/>
      <c r="G15" s="29"/>
      <c r="H15" s="29"/>
      <c r="I15" s="29"/>
      <c r="J15" s="29"/>
    </row>
    <row r="16" spans="1:13" ht="12" customHeight="1" x14ac:dyDescent="0.3">
      <c r="B16" s="28"/>
      <c r="C16" s="40"/>
      <c r="D16" s="29"/>
      <c r="E16" s="29"/>
      <c r="F16" s="29"/>
      <c r="G16" s="29"/>
      <c r="H16" s="29"/>
      <c r="I16" s="29"/>
      <c r="J16" s="29"/>
    </row>
    <row r="17" spans="2:10" ht="12" customHeight="1" x14ac:dyDescent="0.3">
      <c r="B17" s="28"/>
      <c r="C17" s="40"/>
      <c r="D17" s="29"/>
      <c r="E17" s="29"/>
      <c r="F17" s="29"/>
      <c r="G17" s="29"/>
      <c r="H17" s="29"/>
      <c r="I17" s="29"/>
      <c r="J17" s="29"/>
    </row>
    <row r="18" spans="2:10" s="3" customFormat="1" ht="16.95" customHeight="1" x14ac:dyDescent="0.2">
      <c r="B18" s="23"/>
      <c r="C18" s="23"/>
      <c r="D18" s="173" t="s">
        <v>66</v>
      </c>
      <c r="E18" s="173" t="s">
        <v>121</v>
      </c>
      <c r="F18" s="173" t="s">
        <v>147</v>
      </c>
      <c r="G18" s="173" t="s">
        <v>123</v>
      </c>
      <c r="H18" s="173" t="s">
        <v>124</v>
      </c>
      <c r="I18" s="173" t="s">
        <v>143</v>
      </c>
      <c r="J18" s="173" t="s">
        <v>144</v>
      </c>
    </row>
    <row r="19" spans="2:10" ht="16.95" customHeight="1" thickBot="1" x14ac:dyDescent="0.25">
      <c r="B19" s="174"/>
      <c r="C19" s="174"/>
      <c r="D19" s="186" t="s">
        <v>71</v>
      </c>
      <c r="E19" s="186" t="s">
        <v>125</v>
      </c>
      <c r="F19" s="186" t="s">
        <v>125</v>
      </c>
      <c r="G19" s="186" t="s">
        <v>125</v>
      </c>
      <c r="H19" s="186" t="s">
        <v>125</v>
      </c>
      <c r="I19" s="186" t="s">
        <v>125</v>
      </c>
      <c r="J19" s="175" t="s">
        <v>145</v>
      </c>
    </row>
    <row r="20" spans="2:10" ht="22.2" customHeight="1" thickTop="1" x14ac:dyDescent="0.2">
      <c r="B20" s="176" t="s">
        <v>32</v>
      </c>
      <c r="C20" s="23"/>
      <c r="D20" s="145">
        <v>122077</v>
      </c>
      <c r="E20" s="145">
        <v>120318</v>
      </c>
      <c r="F20" s="145">
        <v>122975</v>
      </c>
      <c r="G20" s="145">
        <v>109659</v>
      </c>
      <c r="H20" s="145">
        <v>116582</v>
      </c>
      <c r="I20" s="145">
        <v>115383</v>
      </c>
      <c r="J20" s="187">
        <v>1</v>
      </c>
    </row>
    <row r="21" spans="2:10" ht="22.2" customHeight="1" x14ac:dyDescent="0.2">
      <c r="B21" s="177" t="s">
        <v>2</v>
      </c>
      <c r="C21" s="178"/>
      <c r="D21" s="179">
        <v>15728</v>
      </c>
      <c r="E21" s="179">
        <v>15796</v>
      </c>
      <c r="F21" s="179">
        <v>16991</v>
      </c>
      <c r="G21" s="179">
        <v>15172</v>
      </c>
      <c r="H21" s="179">
        <v>16218</v>
      </c>
      <c r="I21" s="179">
        <v>16023</v>
      </c>
      <c r="J21" s="188">
        <v>0.13886941966570263</v>
      </c>
    </row>
    <row r="22" spans="2:10" ht="22.2" customHeight="1" x14ac:dyDescent="0.2">
      <c r="B22" s="176" t="s">
        <v>74</v>
      </c>
      <c r="C22" s="23"/>
      <c r="D22" s="145">
        <v>13534</v>
      </c>
      <c r="E22" s="145">
        <v>12729</v>
      </c>
      <c r="F22" s="145">
        <v>12796</v>
      </c>
      <c r="G22" s="145">
        <v>11959</v>
      </c>
      <c r="H22" s="145">
        <v>11824</v>
      </c>
      <c r="I22" s="145">
        <v>12251</v>
      </c>
      <c r="J22" s="187">
        <v>0.10617827505899755</v>
      </c>
    </row>
    <row r="23" spans="2:10" ht="22.2" customHeight="1" x14ac:dyDescent="0.2">
      <c r="B23" s="24" t="s">
        <v>12</v>
      </c>
      <c r="C23" s="180" t="s">
        <v>73</v>
      </c>
      <c r="D23" s="145">
        <v>7537</v>
      </c>
      <c r="E23" s="145">
        <v>7297</v>
      </c>
      <c r="F23" s="145">
        <v>7437</v>
      </c>
      <c r="G23" s="145">
        <v>7145</v>
      </c>
      <c r="H23" s="145">
        <v>6988</v>
      </c>
      <c r="I23" s="145">
        <v>7023</v>
      </c>
      <c r="J23" s="187">
        <v>6.0867408254039183E-2</v>
      </c>
    </row>
    <row r="24" spans="2:10" ht="22.2" customHeight="1" x14ac:dyDescent="0.2">
      <c r="B24" s="24"/>
      <c r="C24" s="180" t="s">
        <v>46</v>
      </c>
      <c r="D24" s="145">
        <v>1254</v>
      </c>
      <c r="E24" s="145">
        <v>1255</v>
      </c>
      <c r="F24" s="145">
        <v>1226</v>
      </c>
      <c r="G24" s="145">
        <v>1113</v>
      </c>
      <c r="H24" s="145">
        <v>1189</v>
      </c>
      <c r="I24" s="145">
        <v>1204</v>
      </c>
      <c r="J24" s="187">
        <v>1.0437201164932304E-2</v>
      </c>
    </row>
    <row r="25" spans="2:10" ht="22.2" customHeight="1" x14ac:dyDescent="0.2">
      <c r="B25" s="24"/>
      <c r="C25" s="180" t="s">
        <v>45</v>
      </c>
      <c r="D25" s="145">
        <v>130</v>
      </c>
      <c r="E25" s="145">
        <v>76</v>
      </c>
      <c r="F25" s="145">
        <v>116</v>
      </c>
      <c r="G25" s="145">
        <v>117</v>
      </c>
      <c r="H25" s="145">
        <v>40</v>
      </c>
      <c r="I25" s="145">
        <v>21</v>
      </c>
      <c r="J25" s="187">
        <v>1.8804805924107603E-4</v>
      </c>
    </row>
    <row r="26" spans="2:10" ht="22.2" customHeight="1" x14ac:dyDescent="0.2">
      <c r="B26" s="177" t="s">
        <v>4</v>
      </c>
      <c r="C26" s="178"/>
      <c r="D26" s="179">
        <v>2194</v>
      </c>
      <c r="E26" s="179">
        <v>3067</v>
      </c>
      <c r="F26" s="179">
        <v>4195</v>
      </c>
      <c r="G26" s="179">
        <v>3212</v>
      </c>
      <c r="H26" s="179">
        <v>4394</v>
      </c>
      <c r="I26" s="179">
        <v>3772</v>
      </c>
      <c r="J26" s="188">
        <v>3.269114460670508E-2</v>
      </c>
    </row>
    <row r="27" spans="2:10" ht="22.2" customHeight="1" thickBot="1" x14ac:dyDescent="0.25">
      <c r="B27" s="183" t="s">
        <v>72</v>
      </c>
      <c r="C27" s="184"/>
      <c r="D27" s="185">
        <v>4715</v>
      </c>
      <c r="E27" s="185">
        <v>4922</v>
      </c>
      <c r="F27" s="185">
        <v>5048</v>
      </c>
      <c r="G27" s="185">
        <v>4979</v>
      </c>
      <c r="H27" s="185">
        <v>5198</v>
      </c>
      <c r="I27" s="185">
        <v>5402</v>
      </c>
      <c r="J27" s="189" t="s">
        <v>148</v>
      </c>
    </row>
    <row r="28" spans="2:10" ht="18" customHeight="1" thickTop="1" x14ac:dyDescent="0.3">
      <c r="B28" s="190"/>
      <c r="C28" s="190" t="s">
        <v>111</v>
      </c>
      <c r="D28" s="28"/>
      <c r="E28" s="28"/>
      <c r="F28" s="28"/>
      <c r="G28" s="28"/>
      <c r="H28" s="28"/>
      <c r="I28" s="28"/>
      <c r="J28" s="28"/>
    </row>
    <row r="29" spans="2:10" x14ac:dyDescent="0.2">
      <c r="B29" s="65"/>
      <c r="C29" s="65"/>
      <c r="D29" s="65"/>
      <c r="E29" s="65"/>
      <c r="F29" s="65"/>
    </row>
    <row r="30" spans="2:10" x14ac:dyDescent="0.2">
      <c r="B30" s="294"/>
      <c r="C30" s="295"/>
      <c r="D30" s="295"/>
      <c r="E30" s="295"/>
      <c r="F30" s="295"/>
      <c r="G30" s="295"/>
      <c r="H30" s="295"/>
      <c r="I30" s="295"/>
      <c r="J30" s="295"/>
    </row>
    <row r="31" spans="2:10" x14ac:dyDescent="0.2">
      <c r="B31" s="295"/>
      <c r="C31" s="295"/>
      <c r="D31" s="295"/>
      <c r="E31" s="295"/>
      <c r="F31" s="295"/>
      <c r="G31" s="295"/>
      <c r="H31" s="295"/>
      <c r="I31" s="295"/>
      <c r="J31" s="295"/>
    </row>
    <row r="32" spans="2:10" x14ac:dyDescent="0.2">
      <c r="B32" s="295"/>
      <c r="C32" s="295"/>
      <c r="D32" s="295"/>
      <c r="E32" s="295"/>
      <c r="F32" s="295"/>
      <c r="G32" s="295"/>
      <c r="H32" s="295"/>
      <c r="I32" s="295"/>
      <c r="J32" s="295"/>
    </row>
  </sheetData>
  <customSheetViews>
    <customSheetView guid="{13AE57B1-B20B-44A8-9DC0-260FC29C756B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"/>
      <headerFooter alignWithMargins="0">
        <oddFooter>&amp;A</oddFooter>
      </headerFooter>
    </customSheetView>
    <customSheetView guid="{876E7550-E50F-4AAE-BF4C-461ED15B5E05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2"/>
      <headerFooter alignWithMargins="0">
        <oddFooter>&amp;A</oddFooter>
      </headerFooter>
    </customSheetView>
    <customSheetView guid="{2850F775-3358-4069-B70B-A68B9395E65A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3"/>
      <headerFooter alignWithMargins="0">
        <oddFooter>&amp;A</oddFooter>
      </headerFooter>
    </customSheetView>
    <customSheetView guid="{C0584FBA-CA15-4392-BD5F-A0A5726DB31D}" scale="80" showPageBreaks="1" view="pageBreakPreview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4"/>
      <headerFooter alignWithMargins="0">
        <oddFooter>&amp;A</oddFooter>
      </headerFooter>
    </customSheetView>
    <customSheetView guid="{EC63279B-639B-45FF-9512-5DCF9DA4CD08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5"/>
      <headerFooter alignWithMargins="0">
        <oddFooter>&amp;A</oddFooter>
      </headerFooter>
    </customSheetView>
    <customSheetView guid="{999B2A32-316B-408F-898D-B1209B1AE33E}" scale="80" showPageBreaks="1" view="pageBreakPreview" topLeftCell="A10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6"/>
      <headerFooter alignWithMargins="0">
        <oddFooter>&amp;A</oddFooter>
      </headerFooter>
    </customSheetView>
    <customSheetView guid="{BA4ACC22-3FDE-4B7E-98AD-77607FB9548A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7"/>
      <headerFooter alignWithMargins="0">
        <oddFooter>&amp;A</oddFooter>
      </headerFooter>
    </customSheetView>
    <customSheetView guid="{0BE77594-D573-40F2-A598-4B87650AE426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8"/>
      <headerFooter alignWithMargins="0">
        <oddFooter>&amp;A</oddFooter>
      </headerFooter>
    </customSheetView>
    <customSheetView guid="{494BEB10-0379-49D2-B16C-912887E28C88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9"/>
      <headerFooter alignWithMargins="0">
        <oddFooter>&amp;A</oddFooter>
      </headerFooter>
    </customSheetView>
    <customSheetView guid="{9D14BA31-E72B-4031-B090-3F6BAB65EBA8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0"/>
      <headerFooter alignWithMargins="0">
        <oddFooter>&amp;A</oddFooter>
      </headerFooter>
    </customSheetView>
    <customSheetView guid="{82219591-BF33-4F7E-956A-68A9B1134D69}" scale="80" showPageBreak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1"/>
      <headerFooter alignWithMargins="0">
        <oddFooter>&amp;A</oddFooter>
      </headerFooter>
    </customSheetView>
    <customSheetView guid="{92AA98D0-3641-41E5-BE32-988DB4925F31}" scale="80" showPageBreaks="1" view="pageBreakPreview">
      <selection activeCell="F47" sqref="F47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2"/>
      <headerFooter alignWithMargins="0">
        <oddFooter>&amp;A</oddFooter>
      </headerFooter>
    </customSheetView>
    <customSheetView guid="{EEDB9977-F0CE-48BA-902F-07FAF6DC33CE}" scale="80" showPageBreaks="1" view="pageBreakPreview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3"/>
      <headerFooter alignWithMargins="0">
        <oddFooter>&amp;A</oddFooter>
      </headerFooter>
    </customSheetView>
    <customSheetView guid="{F87F99E6-B7C4-4E61-B317-054F06EA9E84}" showGridLines="0">
      <selection activeCell="H26" sqref="H26:H27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4"/>
      <headerFooter alignWithMargins="0"/>
    </customSheetView>
    <customSheetView guid="{D4ED3D51-8C81-469C-A1BB-93626E9E5B04}" showGridLines="0">
      <selection activeCell="G23" sqref="G23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5"/>
      <headerFooter alignWithMargins="0"/>
    </customSheetView>
    <customSheetView guid="{92523B11-7F5F-42BC-BBF6-5F3045D201E1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6"/>
      <headerFooter alignWithMargins="0">
        <oddFooter>&amp;A</oddFooter>
      </headerFooter>
    </customSheetView>
    <customSheetView guid="{C5FC5267-B1F0-4E5F-BFA8-DC8FDF06BFC8}" showGridLines="0" topLeftCell="A3">
      <selection activeCell="B33" sqref="B33:I35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7"/>
      <headerFooter alignWithMargins="0"/>
    </customSheetView>
  </customSheetViews>
  <mergeCells count="3">
    <mergeCell ref="A1:K1"/>
    <mergeCell ref="B5:C5"/>
    <mergeCell ref="B30:J32"/>
  </mergeCells>
  <phoneticPr fontId="2"/>
  <pageMargins left="0" right="0" top="0.39370078740157483" bottom="0.35433070866141736" header="0.19685039370078741" footer="0.19685039370078741"/>
  <pageSetup paperSize="9" orientation="landscape" r:id="rId18"/>
  <headerFooter>
    <oddHeader>&amp;L&amp;G</oddHeader>
  </headerFooter>
  <drawing r:id="rId19"/>
  <legacyDrawingHF r:id="rId2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view="pageBreakPreview" zoomScaleNormal="70" zoomScaleSheetLayoutView="100" workbookViewId="0">
      <selection sqref="A1:I1"/>
    </sheetView>
  </sheetViews>
  <sheetFormatPr defaultRowHeight="13.2" x14ac:dyDescent="0.2"/>
  <cols>
    <col min="1" max="1" width="2.77734375" customWidth="1"/>
    <col min="2" max="2" width="31.88671875" style="69" customWidth="1"/>
    <col min="3" max="3" width="16.88671875" hidden="1" customWidth="1"/>
    <col min="4" max="7" width="21.77734375" customWidth="1"/>
    <col min="8" max="8" width="21.77734375" style="8" customWidth="1"/>
    <col min="9" max="9" width="2.77734375" customWidth="1"/>
    <col min="10" max="10" width="8.44140625" customWidth="1"/>
  </cols>
  <sheetData>
    <row r="1" spans="1:11" ht="35.4" x14ac:dyDescent="0.65">
      <c r="A1" s="297" t="str">
        <f>J1</f>
        <v>キャッシュフロー</v>
      </c>
      <c r="B1" s="297"/>
      <c r="C1" s="297"/>
      <c r="D1" s="297"/>
      <c r="E1" s="297"/>
      <c r="F1" s="297"/>
      <c r="G1" s="297"/>
      <c r="H1" s="297"/>
      <c r="I1" s="297"/>
      <c r="J1" s="77" t="s">
        <v>137</v>
      </c>
      <c r="K1" s="66" t="s">
        <v>129</v>
      </c>
    </row>
    <row r="2" spans="1:11" ht="10.199999999999999" customHeight="1" x14ac:dyDescent="0.4">
      <c r="A2" s="5"/>
      <c r="B2" s="72"/>
      <c r="C2" s="5"/>
      <c r="D2" s="5"/>
      <c r="E2" s="5"/>
      <c r="F2" s="5"/>
      <c r="G2" s="5"/>
      <c r="H2" s="72"/>
      <c r="I2" s="5"/>
      <c r="J2" s="5"/>
    </row>
    <row r="3" spans="1:11" ht="10.199999999999999" customHeight="1" x14ac:dyDescent="0.2">
      <c r="A3" s="2"/>
      <c r="B3" s="75"/>
      <c r="C3" s="2"/>
      <c r="D3" s="2"/>
      <c r="E3" s="2"/>
      <c r="F3" s="2"/>
      <c r="G3" s="2"/>
      <c r="H3" s="74"/>
      <c r="I3" s="2"/>
    </row>
    <row r="4" spans="1:11" ht="24" customHeight="1" x14ac:dyDescent="0.2">
      <c r="A4" s="2"/>
      <c r="B4" s="191"/>
      <c r="C4" s="113"/>
      <c r="D4" s="113"/>
      <c r="E4" s="113"/>
      <c r="F4" s="113"/>
      <c r="G4" s="113"/>
      <c r="H4" s="192" t="s">
        <v>0</v>
      </c>
      <c r="I4" s="2"/>
    </row>
    <row r="5" spans="1:11" ht="24" customHeight="1" x14ac:dyDescent="0.2">
      <c r="A5" s="2"/>
      <c r="B5" s="23"/>
      <c r="C5" s="158" t="s">
        <v>66</v>
      </c>
      <c r="D5" s="173" t="s">
        <v>67</v>
      </c>
      <c r="E5" s="173" t="s">
        <v>68</v>
      </c>
      <c r="F5" s="173" t="s">
        <v>69</v>
      </c>
      <c r="G5" s="173" t="s">
        <v>70</v>
      </c>
      <c r="H5" s="173" t="s">
        <v>140</v>
      </c>
      <c r="I5" s="299"/>
    </row>
    <row r="6" spans="1:11" ht="24" customHeight="1" thickBot="1" x14ac:dyDescent="0.25">
      <c r="B6" s="193"/>
      <c r="C6" s="42" t="s">
        <v>64</v>
      </c>
      <c r="D6" s="42" t="s">
        <v>64</v>
      </c>
      <c r="E6" s="42" t="s">
        <v>64</v>
      </c>
      <c r="F6" s="42" t="s">
        <v>64</v>
      </c>
      <c r="G6" s="71" t="s">
        <v>64</v>
      </c>
      <c r="H6" s="71" t="s">
        <v>71</v>
      </c>
      <c r="I6" s="299"/>
    </row>
    <row r="7" spans="1:11" ht="25.95" customHeight="1" thickTop="1" x14ac:dyDescent="0.2">
      <c r="B7" s="23" t="s">
        <v>95</v>
      </c>
      <c r="C7" s="160">
        <v>3334</v>
      </c>
      <c r="D7" s="194">
        <v>9127</v>
      </c>
      <c r="E7" s="194">
        <v>9546</v>
      </c>
      <c r="F7" s="194">
        <v>10746</v>
      </c>
      <c r="G7" s="195">
        <v>10077</v>
      </c>
      <c r="H7" s="194">
        <v>1898</v>
      </c>
      <c r="I7" s="52"/>
      <c r="J7" s="17"/>
    </row>
    <row r="8" spans="1:11" ht="25.95" customHeight="1" thickBot="1" x14ac:dyDescent="0.25">
      <c r="B8" s="196" t="s">
        <v>96</v>
      </c>
      <c r="C8" s="195">
        <v>-3339</v>
      </c>
      <c r="D8" s="195">
        <v>-1465</v>
      </c>
      <c r="E8" s="195">
        <v>-1263</v>
      </c>
      <c r="F8" s="195">
        <v>-258</v>
      </c>
      <c r="G8" s="195">
        <v>-4173</v>
      </c>
      <c r="H8" s="195">
        <v>-4938</v>
      </c>
      <c r="I8" s="52"/>
      <c r="J8" s="17"/>
    </row>
    <row r="9" spans="1:11" ht="33" customHeight="1" thickTop="1" thickBot="1" x14ac:dyDescent="0.25">
      <c r="B9" s="197" t="s">
        <v>128</v>
      </c>
      <c r="C9" s="198">
        <v>-5</v>
      </c>
      <c r="D9" s="198">
        <v>7661</v>
      </c>
      <c r="E9" s="198">
        <v>8283</v>
      </c>
      <c r="F9" s="198">
        <v>10487</v>
      </c>
      <c r="G9" s="198">
        <v>5904</v>
      </c>
      <c r="H9" s="198">
        <v>-3040</v>
      </c>
      <c r="I9" s="52"/>
      <c r="J9" s="17"/>
    </row>
    <row r="10" spans="1:11" ht="25.95" customHeight="1" thickTop="1" x14ac:dyDescent="0.2">
      <c r="B10" s="199" t="s">
        <v>97</v>
      </c>
      <c r="C10" s="200">
        <v>1024</v>
      </c>
      <c r="D10" s="201">
        <v>-4431</v>
      </c>
      <c r="E10" s="201">
        <v>-3067</v>
      </c>
      <c r="F10" s="201">
        <v>-6118</v>
      </c>
      <c r="G10" s="201">
        <v>-2811</v>
      </c>
      <c r="H10" s="201">
        <v>-685</v>
      </c>
      <c r="I10" s="52"/>
      <c r="J10" s="17"/>
    </row>
    <row r="11" spans="1:11" ht="25.95" customHeight="1" x14ac:dyDescent="0.2">
      <c r="B11" s="23" t="s">
        <v>98</v>
      </c>
      <c r="C11" s="160">
        <v>463</v>
      </c>
      <c r="D11" s="194">
        <v>977</v>
      </c>
      <c r="E11" s="194">
        <v>-905</v>
      </c>
      <c r="F11" s="194">
        <v>-227</v>
      </c>
      <c r="G11" s="194">
        <v>-234</v>
      </c>
      <c r="H11" s="194">
        <v>354</v>
      </c>
      <c r="I11" s="52"/>
      <c r="J11" s="17"/>
    </row>
    <row r="12" spans="1:11" ht="25.95" customHeight="1" x14ac:dyDescent="0.2">
      <c r="B12" s="178" t="s">
        <v>99</v>
      </c>
      <c r="C12" s="163">
        <v>1482</v>
      </c>
      <c r="D12" s="202">
        <v>4207</v>
      </c>
      <c r="E12" s="202">
        <v>4310</v>
      </c>
      <c r="F12" s="202">
        <v>4141</v>
      </c>
      <c r="G12" s="202">
        <v>2857</v>
      </c>
      <c r="H12" s="202">
        <v>-3370</v>
      </c>
      <c r="I12" s="52"/>
      <c r="J12" s="17"/>
    </row>
    <row r="13" spans="1:11" ht="25.95" customHeight="1" x14ac:dyDescent="0.2">
      <c r="B13" s="196" t="s">
        <v>100</v>
      </c>
      <c r="C13" s="203">
        <v>11878</v>
      </c>
      <c r="D13" s="195">
        <v>13361</v>
      </c>
      <c r="E13" s="195">
        <v>17569</v>
      </c>
      <c r="F13" s="195">
        <v>21879</v>
      </c>
      <c r="G13" s="195">
        <v>26021</v>
      </c>
      <c r="H13" s="195">
        <v>28879</v>
      </c>
      <c r="I13" s="52"/>
      <c r="J13" s="17"/>
    </row>
    <row r="14" spans="1:11" ht="25.95" customHeight="1" thickBot="1" x14ac:dyDescent="0.25">
      <c r="B14" s="204" t="s">
        <v>101</v>
      </c>
      <c r="C14" s="169">
        <v>13361</v>
      </c>
      <c r="D14" s="205">
        <v>17569</v>
      </c>
      <c r="E14" s="205">
        <v>21879</v>
      </c>
      <c r="F14" s="205">
        <v>26021</v>
      </c>
      <c r="G14" s="205">
        <v>28879</v>
      </c>
      <c r="H14" s="205">
        <v>25509</v>
      </c>
      <c r="I14" s="52"/>
    </row>
    <row r="15" spans="1:11" ht="25.95" customHeight="1" thickTop="1" x14ac:dyDescent="0.2">
      <c r="B15" s="182"/>
      <c r="C15" s="160"/>
      <c r="D15" s="194"/>
      <c r="E15" s="194"/>
      <c r="F15" s="194"/>
      <c r="G15" s="194"/>
      <c r="H15" s="194"/>
      <c r="I15" s="52"/>
    </row>
    <row r="16" spans="1:11" ht="25.95" customHeight="1" thickBot="1" x14ac:dyDescent="0.25">
      <c r="B16" s="206"/>
      <c r="C16" s="193"/>
      <c r="D16" s="207"/>
      <c r="E16" s="207"/>
      <c r="F16" s="207"/>
      <c r="G16" s="207"/>
      <c r="H16" s="207"/>
    </row>
    <row r="17" spans="2:16" ht="25.95" customHeight="1" thickTop="1" x14ac:dyDescent="0.2">
      <c r="B17" s="208" t="s">
        <v>105</v>
      </c>
      <c r="C17" s="145">
        <v>4087</v>
      </c>
      <c r="D17" s="209">
        <v>2649</v>
      </c>
      <c r="E17" s="209">
        <v>2166</v>
      </c>
      <c r="F17" s="209">
        <v>1464</v>
      </c>
      <c r="G17" s="209">
        <v>4520</v>
      </c>
      <c r="H17" s="209">
        <v>2794</v>
      </c>
      <c r="I17" s="63"/>
    </row>
    <row r="18" spans="2:16" ht="25.95" customHeight="1" thickBot="1" x14ac:dyDescent="0.25">
      <c r="B18" s="210" t="s">
        <v>104</v>
      </c>
      <c r="C18" s="211">
        <v>2418</v>
      </c>
      <c r="D18" s="212">
        <v>1907</v>
      </c>
      <c r="E18" s="212">
        <v>1604</v>
      </c>
      <c r="F18" s="212">
        <v>1452</v>
      </c>
      <c r="G18" s="212">
        <v>1481</v>
      </c>
      <c r="H18" s="212">
        <v>750</v>
      </c>
      <c r="I18" s="64"/>
      <c r="K18" s="51"/>
      <c r="L18" s="51"/>
      <c r="M18" s="51"/>
      <c r="N18" s="51"/>
      <c r="O18" s="51"/>
      <c r="P18" s="2"/>
    </row>
    <row r="19" spans="2:16" ht="25.95" customHeight="1" thickTop="1" x14ac:dyDescent="0.3">
      <c r="B19" s="213" t="s">
        <v>108</v>
      </c>
      <c r="C19" s="214"/>
      <c r="D19" s="214"/>
      <c r="E19" s="214"/>
      <c r="F19" s="214"/>
      <c r="G19" s="214"/>
      <c r="H19" s="215"/>
      <c r="I19" s="16"/>
    </row>
    <row r="24" spans="2:16" x14ac:dyDescent="0.2">
      <c r="D24" s="8"/>
      <c r="E24" s="8"/>
      <c r="F24" s="8"/>
      <c r="G24" s="8"/>
    </row>
  </sheetData>
  <customSheetViews>
    <customSheetView guid="{13AE57B1-B20B-44A8-9DC0-260FC29C756B}" showGridLines="0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F87F99E6-B7C4-4E61-B317-054F06EA9E84}" showPageBreaks="1" showGridLines="0" printArea="1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D4ED3D51-8C81-469C-A1BB-93626E9E5B04}" showPageBreaks="1" showGridLines="0" printArea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2523B11-7F5F-42BC-BBF6-5F3045D201E1}" showGridLines="0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C5FC5267-B1F0-4E5F-BFA8-DC8FDF06BFC8}" showPageBreaks="1" showGridLines="0" printArea="1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</customSheetViews>
  <mergeCells count="2">
    <mergeCell ref="I5:I6"/>
    <mergeCell ref="A1:I1"/>
  </mergeCells>
  <phoneticPr fontId="2"/>
  <pageMargins left="0" right="0" top="0.39370078740157483" bottom="0.74803149606299213" header="0.19685039370078741" footer="0.19685039370078741"/>
  <pageSetup paperSize="9" orientation="landscape" r:id="rId6"/>
  <headerFooter>
    <oddHeader>&amp;L&amp;G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表紙</vt:lpstr>
      <vt:lpstr>①通期業績の推移（全社連結業績）</vt:lpstr>
      <vt:lpstr>②中間業績の推移（全社連結業績）</vt:lpstr>
      <vt:lpstr>③事業部門別業績推移（通期・中間期）</vt:lpstr>
      <vt:lpstr>④取扱商品別売上高の推移（通期・中間期）</vt:lpstr>
      <vt:lpstr>⑤貸借対照表</vt:lpstr>
      <vt:lpstr>⑥地域別売上高の推移（通期・中間期）</vt:lpstr>
      <vt:lpstr>⑦販売費および一般管理費内訳（通期・中間期）</vt:lpstr>
      <vt:lpstr>⑧キャッシュフロー</vt:lpstr>
      <vt:lpstr>'①通期業績の推移（全社連結業績）'!Print_Area</vt:lpstr>
      <vt:lpstr>'②中間業績の推移（全社連結業績）'!Print_Area</vt:lpstr>
      <vt:lpstr>'③事業部門別業績推移（通期・中間期）'!Print_Area</vt:lpstr>
      <vt:lpstr>'④取扱商品別売上高の推移（通期・中間期）'!Print_Area</vt:lpstr>
      <vt:lpstr>⑤貸借対照表!Print_Area</vt:lpstr>
      <vt:lpstr>'⑥地域別売上高の推移（通期・中間期）'!Print_Area</vt:lpstr>
      <vt:lpstr>'⑦販売費および一般管理費内訳（通期・中間期）'!Print_Area</vt:lpstr>
      <vt:lpstr>⑧キャッシュフロー!Print_Area</vt:lpstr>
      <vt:lpstr>表紙!Print_Area</vt:lpstr>
    </vt:vector>
  </TitlesOfParts>
  <Company>加賀電子株式会社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1380</dc:creator>
  <cp:lastModifiedBy>稲垣 康弘</cp:lastModifiedBy>
  <cp:lastPrinted>2018-11-28T04:50:17Z</cp:lastPrinted>
  <dcterms:created xsi:type="dcterms:W3CDTF">2003-03-27T05:33:19Z</dcterms:created>
  <dcterms:modified xsi:type="dcterms:W3CDTF">2018-11-30T05:26:44Z</dcterms:modified>
</cp:coreProperties>
</file>